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15480" windowHeight="7095"/>
  </bookViews>
  <sheets>
    <sheet name="Лист2" sheetId="2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F366" i="2"/>
  <c r="F336"/>
  <c r="F259"/>
  <c r="F258"/>
  <c r="F224"/>
  <c r="F217"/>
  <c r="F212"/>
  <c r="F238" l="1"/>
  <c r="F239" s="1"/>
  <c r="F198"/>
  <c r="F176"/>
  <c r="F177"/>
  <c r="F172"/>
  <c r="F173"/>
  <c r="F168"/>
  <c r="F169"/>
  <c r="F164"/>
  <c r="F165"/>
  <c r="F160"/>
  <c r="F161"/>
  <c r="F197" l="1"/>
  <c r="F193"/>
  <c r="F199"/>
  <c r="F138"/>
  <c r="F142"/>
  <c r="F134"/>
  <c r="F135"/>
  <c r="F129"/>
  <c r="F130"/>
  <c r="F125"/>
  <c r="F126"/>
  <c r="F119"/>
  <c r="F143" s="1"/>
  <c r="F144" s="1"/>
  <c r="F84"/>
  <c r="F102" s="1"/>
  <c r="F92"/>
  <c r="F55"/>
  <c r="F70" s="1"/>
  <c r="F71" s="1"/>
  <c r="F64"/>
  <c r="F68"/>
  <c r="F69"/>
  <c r="F39"/>
  <c r="F40" s="1"/>
  <c r="F24"/>
  <c r="F13"/>
  <c r="F323"/>
  <c r="E323"/>
  <c r="F103" l="1"/>
</calcChain>
</file>

<file path=xl/sharedStrings.xml><?xml version="1.0" encoding="utf-8"?>
<sst xmlns="http://schemas.openxmlformats.org/spreadsheetml/2006/main" count="428" uniqueCount="152">
  <si>
    <t>I. За счет средств областного бюджета</t>
  </si>
  <si>
    <t>Общий объем оказания государственной услуги по подпрограмме – всего</t>
  </si>
  <si>
    <t>в том числе в рамках основного мероприятия 1.5 «Организация и проведение мероприятий по популяризации музейного дела»</t>
  </si>
  <si>
    <t>Единицы измерения объема государственной работы – ед.</t>
  </si>
  <si>
    <t>Общий объем оказания государственной работы по подпрограмме – всего</t>
  </si>
  <si>
    <t>в том числе в рамках основного мероприятия 1.2 «Обеспечение сохранности музейных предметов и музейных коллекций, находящихся в государственной собственности области»</t>
  </si>
  <si>
    <t>в том числе в рамках основного мероприятия 1.3 «Обеспечение пополнения и комплектования фондов областных музеев новыми уникальными экспонатами»</t>
  </si>
  <si>
    <t>Итого за счет средств областного бюджета:</t>
  </si>
  <si>
    <t>Всего по подпрограмме:</t>
  </si>
  <si>
    <t>».</t>
  </si>
  <si>
    <t>в том числе в рамках основного мероприятия 2.3 «Осуществление областными театрами фестивальной деятельности»</t>
  </si>
  <si>
    <t>в том числе в рамках основного мероприятия 2.4 «Осуществление гастрольной деятельности областных театров на территории Саратовской области, в субъектах Российской Федерации и в зарубежных странах»</t>
  </si>
  <si>
    <t>в том числе в рамках основного мероприятия 2.5 «Организация и проведение мероприятий по популяризации театрального дела»</t>
  </si>
  <si>
    <t>Общий объем оказания государственной работы по подпрограмме - всего</t>
  </si>
  <si>
    <t>в том числе в рамках основного мероприятия основного мероприятия 2.2 «Создание новых спектаклей в областных театрах»</t>
  </si>
  <si>
    <t xml:space="preserve">Итого за счет средств областного бюджета: </t>
  </si>
  <si>
    <t>в том числе в рамках основного мероприятия 3.3 «Осуществление фестивальной деятельности областными концертными организациями»</t>
  </si>
  <si>
    <t>в том числе в рамках основного мероприятия 3.4 «Осуществление гастрольной деятельности областных концертных организаций на территории Саратовской области, в субъектах Российской Федерации и в зарубежных странах»</t>
  </si>
  <si>
    <t>в том числе в рамках основного мероприятия 3.5 «Организация и проведение мероприятий по популяризации концертной деятельности»</t>
  </si>
  <si>
    <t>Единицы измерения объема государственной работы - ед.</t>
  </si>
  <si>
    <t>в том числе в рамках основного мероприятия основного мероприятия 3.2 «Создание новых концертных программ, спектаклей и иных зрелищных программ и мероприятий областными концертными организациями»</t>
  </si>
  <si>
    <t>Общий объем оказания государственной услуги по подпрограмме - всего</t>
  </si>
  <si>
    <t>Общий объем оказания государственной работы  по подпрограмме - всего</t>
  </si>
  <si>
    <t>в том числе в рамках основного мероприятия основного мероприятия 4.2 «Комплектование фондов библиотек области»</t>
  </si>
  <si>
    <t>в том числе в рамках основного мероприятия 4.4 «Организация и проведение мероприятий по сохранности библиотечных фондов государственных библиотек области»</t>
  </si>
  <si>
    <t>в том числе в рамках основного мероприятия 4.3 «Организация и проведение мероприятий, направленных на популяризацию чтения и библиотечного дела»</t>
  </si>
  <si>
    <t>Единицы измерения объема государственной услуги – чел.</t>
  </si>
  <si>
    <t>Единицы измерения объема государственной услуги – ед.</t>
  </si>
  <si>
    <t>в том числе в рамках основного мероприятия 6.3 «Организация участия специалистов областных творческих коллективов и их исполнителей в областных, межрегиональных, всероссийских и международных мероприятиях»</t>
  </si>
  <si>
    <t>в том числе в рамках основного мероприятия 6.5 «Организация, проведение и участие государственных учреждений культурно-досугового типа в областных, межрегиональных, всероссийских и международных киномероприятиях»</t>
  </si>
  <si>
    <t>В том числе в рамках основного мероприятия основного мероприятия 6.6 «Организация и проведение мероприятий по популяризации народного творчества и культурно-досуговой деятельности»</t>
  </si>
  <si>
    <t>Наименование государственной работы - «Выполнение работ по сохранению, использованию, популяризации и государственной охране объектов культурного наследия (памятников истории и культуры), находящихся на территории области»</t>
  </si>
  <si>
    <t>Объем финансового обеспечения государственных заданий (тыс. рублей)</t>
  </si>
  <si>
    <t>в том числе в рамках основного мероприятия 8.1 «Обеспечение сохранности, учета документов и предоставление пользователям архивной информации»</t>
  </si>
  <si>
    <t>Наименование государственной услуги  –</t>
  </si>
  <si>
    <t>Наименование государственной услуги   –</t>
  </si>
  <si>
    <t>в том числе в рамках основного мероприятия 8.1 «Обеспечение сохранности, учета документов и представление пользователям архивной информации»</t>
  </si>
  <si>
    <t>Наименование государственной работы –</t>
  </si>
  <si>
    <t>в том числе в рамках основного мероприятия 9.2 «Организация и проведение мероприятий по обеспечению участия детей и молодежи в творческих школах, творческих и интеллектуальных соревновательных мероприятиях областного, межрегионального, всероссийского и международного уровней»</t>
  </si>
  <si>
    <t>в том числе в рамках основного мероприятия 11.4 «Выплата стипендий, грантов и других именных или тематических премий участникам культурного процесса, с целью повышения мотивации к совершенствованию их деятельности и повышения престижности деятельности в сфере культуры»</t>
  </si>
  <si>
    <t>Единицы измерения объема государственной услуги – чел., ед.</t>
  </si>
  <si>
    <t>в том числе в рамках основного мероприятия 11.3 «Создание системы профессиональной ориентации молодежи, направленной на повышение привлекательности профессий в сфере культуры»</t>
  </si>
  <si>
    <t>Отчет</t>
  </si>
  <si>
    <t>о выполнении областными государственными учреждениями и (или) иными</t>
  </si>
  <si>
    <t>некоммерческими организациями государственных заданий на оказание</t>
  </si>
  <si>
    <t>Объем оказания государственных услуг (единиц), результатов выполнения работ</t>
  </si>
  <si>
    <t>Причины отклонений *</t>
  </si>
  <si>
    <t>предусмотрено государственными заданиями</t>
  </si>
  <si>
    <t>исполнено</t>
  </si>
  <si>
    <t>предусмотрено государственной программой</t>
  </si>
  <si>
    <t xml:space="preserve">Общий объем оказания государственной услуги по подпрограмме – всего </t>
  </si>
  <si>
    <t xml:space="preserve">Общий объем оказания государственной работы по подпрограмме – всего </t>
  </si>
  <si>
    <t>в том числе в рамках основного мероприятия 7.6 «Популяризация объектов культурного наследия регионального значения»</t>
  </si>
  <si>
    <t>в том числе в рамках основного мероприятия 7.5 «Обеспечение проведения историко-культурной экспертизы объектов культурного наследия»</t>
  </si>
  <si>
    <t>в том числе в рамках основного мероприятия 7.3 «Обеспечение мероприятий по выявлению новых объектов культурного наследия»</t>
  </si>
  <si>
    <t>в том числе в рамках основного мероприятия 7.4 «Обеспечение мероприятий по государственному учету объектов культурного наследия регионального значения»</t>
  </si>
  <si>
    <t>в том числе в рамках основного мероприятия 1.1 «Оказание государственных услуг населению музеями»</t>
  </si>
  <si>
    <t>в том числе в рамках основного мероприятия 1.4 «Организация и проведение выставочной деятельности музеев на территории Саратовской области, в субъектах Российской Федерации и в зарубежных странах»</t>
  </si>
  <si>
    <t>Наименование государственной услуги – «Публичный показ музейных предметов, музейных коллекций»</t>
  </si>
  <si>
    <t>Наименование государственной услуги – «Создание экспозиций (выставок) музеев, организация выездных выставок»</t>
  </si>
  <si>
    <t>Наименование государственной работы– «Формирование, учет, изучение, обеспечение физического сохранения и безопасности музейных предметов, музейных коллекций»</t>
  </si>
  <si>
    <t>Наименование государственной работы –  «Организация мероприятий»</t>
  </si>
  <si>
    <t>Наименование государственной работы – «Предоставление консультационных и методических услуг»</t>
  </si>
  <si>
    <t>1. Количество отчетов, составленных по результатам работ</t>
  </si>
  <si>
    <t>2.Количество разработанных документов</t>
  </si>
  <si>
    <t>3.Количество проведенных консультаций</t>
  </si>
  <si>
    <t>в том числе затраты на уплату налогов</t>
  </si>
  <si>
    <t>Наименование государственной услуги (работы), показателя объема государственной услуги (работы), основного мероприятия</t>
  </si>
  <si>
    <t>в том числе в рамках основного мероприятия 2.1 «Оказание государственных услуг населению театрами»</t>
  </si>
  <si>
    <t>Наименование государственной услуги – «Показ (организация показа) спектаклей (театральных постановок)»</t>
  </si>
  <si>
    <t>1. Число зрителей</t>
  </si>
  <si>
    <t>2. Количество публичных выступлений</t>
  </si>
  <si>
    <t xml:space="preserve">в том числе в рамках основного мероприятия 2.1 «Оказание </t>
  </si>
  <si>
    <t>государственных услуг населению театрами»</t>
  </si>
  <si>
    <t>Наименование государственной работы – «Создание спектаклей»</t>
  </si>
  <si>
    <t>Наименование государственной услуги – «Показ концертных (организация показа) и концертных программ»</t>
  </si>
  <si>
    <t>в том числе в рамках основного мероприятия 3.1 «Оказание государственных услуг населению концертными организациями и коллективами»</t>
  </si>
  <si>
    <t>Единицы измерения объема государственной услуги –чел.</t>
  </si>
  <si>
    <t>Наименование государственной работы - «Создание концертов и концертных программ»</t>
  </si>
  <si>
    <t>Наименование государственной работы - «Создание спектаклей»</t>
  </si>
  <si>
    <t xml:space="preserve">Наименование государственной услуги (работы), показателя объема государственной услуги (работы), основного мероприятия </t>
  </si>
  <si>
    <t>в том числе в рамках основного мероприятия 4.1 «Оказание государственных услуг населению библиотеками»</t>
  </si>
  <si>
    <t>Наименование государственной услуги – «Библиотечное, библиографическое и информационное обслуживания пользователей библиотеки»</t>
  </si>
  <si>
    <t>Наименование государственной работы – «Формирование, учет, изучение, обеспечение физического сохранения и безопасности фондов библиотеки»</t>
  </si>
  <si>
    <t>Наименование государственной работы – «Библиографическая обработка документов и создание каталогов»</t>
  </si>
  <si>
    <t>Наименование государственной работы – «Организация мероприятий»</t>
  </si>
  <si>
    <t>Единицы измерения объема государственной работы – шт.</t>
  </si>
  <si>
    <t>Наименование государственной работы – «Организация и проведение культурно-массовых мероприятий»</t>
  </si>
  <si>
    <t>в том числе в рамках основного мероприятия 5.1 «Оказание государственных услуг населению областными образовательными организациями в сфере культуры»</t>
  </si>
  <si>
    <t>в том числе в рамках основного мероприятия 5.4 «Обеспечение образовательных организаций сферы культуры средствами, направленными на обязательное получение дополнительного профессионального образования педагогическими работниками в установленные законом сроки»</t>
  </si>
  <si>
    <t>в том числе в рамках основного мероприятия 5.3 «Разработка и внедрение новых программ получения дополнительного профессионального образования педагогическими работниками и другими специалистами областных учреждений сферы культуры, проведение семинаров, мастер-классов, тренингов и других подобных мероприятий»</t>
  </si>
  <si>
    <t>Наименование государственной услуги - «Реализация основных профессиональных образовательных программ среднего профессионального образования - программ подготовки специалистов среднего звена на базе основного общего образования по укрупненной группе направлений подготовки и специальностей (профессий)»</t>
  </si>
  <si>
    <t>Наименование государственной услуги - «Реализация основных профессиональных образовательных программ среднего профессионального образования - программ подготовки специалистов среднего звена на базе среднего общего образования по укрупненной группе направлений подготовки и специальностей (профессий)»</t>
  </si>
  <si>
    <t>Наименование государственной услуги - «Реализация дополнительных общеразвивающих программ»</t>
  </si>
  <si>
    <t>Единицы измерения объема государственной услуги – чел-час.</t>
  </si>
  <si>
    <t>Наименование государственной услуги - «Реализация основных профессиональных образовательных программ среднего профессионального образования в области искусств, интегрированные с образовательными программами основного общего образования, по укрупненной группе направлений подготовки и специальностей (профессий)»</t>
  </si>
  <si>
    <t>Наименование государственной услуги - «Реализация дополнительных предпрофессиональных программ в области искусств»</t>
  </si>
  <si>
    <t>Наименование государственной услуги - «Обеспечение жилыми помещениями в общежитиях»</t>
  </si>
  <si>
    <t>Наименование государственной услуги - «Реализация дополнительных профессиональных программ повышения квалификации»</t>
  </si>
  <si>
    <t>Наименование государственной работы - «Организация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занятию физической культурой и спортом, интереса к научной (научно-исследовательской) деятельности, творческой деятельности, физкультурно-спортивной деятельности»</t>
  </si>
  <si>
    <t>Единицы измерения объема государственной работы –ед.</t>
  </si>
  <si>
    <t>Наименование государственной работы - «Организация мероприятий»</t>
  </si>
  <si>
    <t>Наименование государственной услуги – «Предоставление консультационных и методических услуг»</t>
  </si>
  <si>
    <t>в том числе в рамках основного мероприятия 6.1 «Оказание государственных услуг населению культурно-досуговыми учреждениями»</t>
  </si>
  <si>
    <t>в том числе в рамках основного мероприятия основного мероприятия 6.2 «Организация, проведение и участие областных государственных учреждений культуры  в областных, межрегиональных, всероссийских и международных фестивалях, праздниках, выставках»</t>
  </si>
  <si>
    <t>в том числе в рамках основного мероприятия 6.4 «Организация и пополнение фильмофонда ГАУК «Саратовский областной методический киновидеоцентр»</t>
  </si>
  <si>
    <t>Наименование государственной услуги – «Организация деятельности клубных формирований и формирований самодеятельного народного творчества»</t>
  </si>
  <si>
    <t>Единицы измерения объема государственной работы– шт.</t>
  </si>
  <si>
    <t>рамках основного мероприятия 6.1 «Оказание государственных услуг населению культурно-досуговыми учреждениями»</t>
  </si>
  <si>
    <t>Наименование государственной услуги – «Прокат кино и видеофильмов»</t>
  </si>
  <si>
    <t>Наименование государственной услуги – «Показ кинофильмов»</t>
  </si>
  <si>
    <t>в том числе в рамках основного мероприятия 7.1 «Выполнение государственных работ в области охраны объектов культурного наследия области»</t>
  </si>
  <si>
    <t>в том числе в рамках основного мероприятия 7.2 «Организация и проведение мероприятий по обеспечению удовлетворительного состояния объектов культурного наследия регионального значения»</t>
  </si>
  <si>
    <t>Наименование</t>
  </si>
  <si>
    <t>Наименование государственной услуги  – «Оказание информационных услуг на основе архивных документов (по социально-правовым запросам)»</t>
  </si>
  <si>
    <t>Единицы измерения объема государственной услуги – количество исполненных запросов</t>
  </si>
  <si>
    <t>«Оказание информационных услуг на основе архивных документов (по тематическим запросам)»</t>
  </si>
  <si>
    <t>«Обеспечение доступа к архивным документам (копиям) и справочно-поисковым средствам к ним»</t>
  </si>
  <si>
    <t>Единицы измерения объема государственной услуги – количество посещений читального зала</t>
  </si>
  <si>
    <t>Наименование государственной работы–</t>
  </si>
  <si>
    <t>«Научное описание архивных документов и создание справочно - поисковых средств к ним»</t>
  </si>
  <si>
    <t>Единицы измерения объема государственной работы – количество описанных документов</t>
  </si>
  <si>
    <t>«Обеспечение сохранности и учет архивных документов»</t>
  </si>
  <si>
    <t>Единицы измерения объема государственной работы – объем хранимых документов</t>
  </si>
  <si>
    <t>«Комплектование архивными документами»</t>
  </si>
  <si>
    <t>Единицы измерения объема государственной работы – объем документов, принятых на постоянное хранение</t>
  </si>
  <si>
    <t>«Защита сведений, составляющих государственную тайну, других охраняемых законом тайн, содержащихся в архивных документах, и организации в установленном порядке их рассекречивания»</t>
  </si>
  <si>
    <t>Единицы измерения объема государственной работы – количество дел (документов), подготовленных к рассекречиванию</t>
  </si>
  <si>
    <t>«Предоставление консультационных и методических услуг»</t>
  </si>
  <si>
    <t>Единицы измерения объема государственной работы – количество разработанных документов</t>
  </si>
  <si>
    <t>«Организация мероприятий (Конференции, семинары - по месту расположения организации)»</t>
  </si>
  <si>
    <t>Единицы измерения объема государственной работы – количество проведенных мероприятий</t>
  </si>
  <si>
    <t>«Организация мероприятий (Выставки - по месту расположения организации)»</t>
  </si>
  <si>
    <t>«Организация мероприятий (Переговоры, встречи, совещания - по месту расположения организации)»</t>
  </si>
  <si>
    <t>в том числе в рамках основного мероприятия 9.1 «Мероприятия по оказанию государственных услуг физическим и (или) юридическим лицам и содержанию особо ценного движимого или недвижимого имущества»</t>
  </si>
  <si>
    <t>в том числе в рамках основного мероприятия 9.4 «Организация и проведение мероприятий по обеспечению популяризации, в том числе информационной детского и молодежного творчества»</t>
  </si>
  <si>
    <t>в том числе в рамках основного мероприятия 11.1 «Организация и осуществление методического обеспечения деятельности образовательных организаций, музеев, библиотек, культурно-досуговых учреждений»</t>
  </si>
  <si>
    <r>
      <t xml:space="preserve">по подпрограмме </t>
    </r>
    <r>
      <rPr>
        <b/>
        <u/>
        <sz val="9"/>
        <color theme="1"/>
        <rFont val="Calibri"/>
        <family val="2"/>
        <charset val="204"/>
        <scheme val="minor"/>
      </rPr>
      <t xml:space="preserve">"МУЗЕИ" </t>
    </r>
  </si>
  <si>
    <r>
      <t xml:space="preserve">государственной программы  Саратовской области </t>
    </r>
    <r>
      <rPr>
        <b/>
        <u/>
        <sz val="9"/>
        <color theme="1"/>
        <rFont val="Times New Roman"/>
        <family val="1"/>
        <charset val="204"/>
      </rPr>
      <t>"КУЛЬТУРА САРАТОВСКОЙ ОБЛАСТИ ДО 2020 ГОДА"</t>
    </r>
  </si>
  <si>
    <r>
      <t xml:space="preserve">по подпрограмме </t>
    </r>
    <r>
      <rPr>
        <b/>
        <u/>
        <sz val="9"/>
        <color theme="1"/>
        <rFont val="Times New Roman"/>
        <family val="1"/>
        <charset val="204"/>
      </rPr>
      <t xml:space="preserve">"ТЕАТРЫ" </t>
    </r>
  </si>
  <si>
    <r>
      <t xml:space="preserve">по подпрограмме </t>
    </r>
    <r>
      <rPr>
        <b/>
        <u/>
        <sz val="9"/>
        <color theme="1"/>
        <rFont val="Times New Roman"/>
        <family val="1"/>
        <charset val="204"/>
      </rPr>
      <t xml:space="preserve">"КОНЦЕРТНЫЕ ОРГАНИЗАЦИИ И КОЛЛЕКТИВЫ" </t>
    </r>
  </si>
  <si>
    <r>
      <t xml:space="preserve">по подпрограмме </t>
    </r>
    <r>
      <rPr>
        <b/>
        <u/>
        <sz val="9"/>
        <color theme="1"/>
        <rFont val="Times New Roman"/>
        <family val="1"/>
        <charset val="204"/>
      </rPr>
      <t xml:space="preserve">"БИБЛИОТЕКИ" </t>
    </r>
  </si>
  <si>
    <r>
      <t xml:space="preserve">по подпрограмме </t>
    </r>
    <r>
      <rPr>
        <b/>
        <u/>
        <sz val="9"/>
        <color theme="1"/>
        <rFont val="Times New Roman"/>
        <family val="1"/>
        <charset val="204"/>
      </rPr>
      <t xml:space="preserve">"СИСТЕМА ОБРАЗОВАНИЯ В СФЕРЕ КУЛЬТУРЫ" </t>
    </r>
  </si>
  <si>
    <r>
      <t xml:space="preserve">по подпрограмме </t>
    </r>
    <r>
      <rPr>
        <b/>
        <u/>
        <sz val="9"/>
        <color theme="1"/>
        <rFont val="Times New Roman"/>
        <family val="1"/>
        <charset val="204"/>
      </rPr>
      <t xml:space="preserve">"КУЛЬТУРНО-ДОСУГОВЫЕ УЧРЕЖДЕНИЯ" </t>
    </r>
  </si>
  <si>
    <r>
      <t xml:space="preserve">по подпрограмме </t>
    </r>
    <r>
      <rPr>
        <b/>
        <u/>
        <sz val="9"/>
        <color theme="1"/>
        <rFont val="Times New Roman"/>
        <family val="1"/>
        <charset val="204"/>
      </rPr>
      <t xml:space="preserve">"ГОСУДАРСТВЕННАЯ ОХРАНА, СОХРАНЕНИЕ И ПОПУЛЯРИЗАЦИЯ ОБЪЕКТОВ КУЛЬТУРНОГО НАСЛЕДИЯ" </t>
    </r>
  </si>
  <si>
    <r>
      <t xml:space="preserve">по подпрограмме </t>
    </r>
    <r>
      <rPr>
        <b/>
        <u/>
        <sz val="9"/>
        <color theme="1"/>
        <rFont val="Times New Roman"/>
        <family val="1"/>
        <charset val="204"/>
      </rPr>
      <t xml:space="preserve">"АРХИВЫ" </t>
    </r>
  </si>
  <si>
    <r>
      <t xml:space="preserve">по подпрограмме </t>
    </r>
    <r>
      <rPr>
        <b/>
        <u/>
        <sz val="9"/>
        <color theme="1"/>
        <rFont val="Times New Roman"/>
        <family val="1"/>
        <charset val="204"/>
      </rPr>
      <t xml:space="preserve">"ТВОРЧЕСКОЕ РАЗВИТИЕ ДЕТЕЙ И МОЛОДЕЖИ В СФЕРЕ КУЛЬТУРЫ" </t>
    </r>
  </si>
  <si>
    <r>
      <t xml:space="preserve">по подпрограмме </t>
    </r>
    <r>
      <rPr>
        <b/>
        <u/>
        <sz val="9"/>
        <color theme="1"/>
        <rFont val="Times New Roman"/>
        <family val="1"/>
        <charset val="204"/>
      </rPr>
      <t xml:space="preserve">"РАЗВИТИЕ КАДРОВОГО ПОТЕНЦИАЛА СФЕРЫ КУЛЬТУРЫ" </t>
    </r>
  </si>
  <si>
    <t>не было выбытия документов из библиотечного фонда, т.к. не истек срок выполнения гос.задания</t>
  </si>
  <si>
    <t>умц</t>
  </si>
  <si>
    <t>Незапланированные концертные выступления по приглашению сторонних организаций с подготовкой новых программ по их заказу</t>
  </si>
  <si>
    <r>
      <rPr>
        <b/>
        <sz val="12"/>
        <rFont val="Times New Roman"/>
        <family val="1"/>
        <charset val="204"/>
      </rPr>
      <t>Наименование</t>
    </r>
    <r>
      <rPr>
        <b/>
        <sz val="12"/>
        <rFont val="MS Serif"/>
        <family val="2"/>
        <charset val="204"/>
      </rPr>
      <t xml:space="preserve"> </t>
    </r>
    <r>
      <rPr>
        <b/>
        <sz val="12"/>
        <rFont val="Times New Roman"/>
        <family val="1"/>
        <charset val="204"/>
      </rPr>
      <t>государственной услуги (работы), показателя объема государственной услуги (работы), основного мероприятия</t>
    </r>
  </si>
</sst>
</file>

<file path=xl/styles.xml><?xml version="1.0" encoding="utf-8"?>
<styleSheet xmlns="http://schemas.openxmlformats.org/spreadsheetml/2006/main">
  <numFmts count="1">
    <numFmt numFmtId="164" formatCode="0.0"/>
  </numFmts>
  <fonts count="32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MS Serif"/>
      <family val="2"/>
      <charset val="204"/>
    </font>
    <font>
      <sz val="11.5"/>
      <name val="Times New Roman"/>
      <family val="1"/>
      <charset val="204"/>
    </font>
    <font>
      <b/>
      <sz val="11.5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b/>
      <sz val="11.5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rgb="FFC0504D"/>
      <name val="Times New Roman"/>
      <family val="1"/>
      <charset val="204"/>
    </font>
    <font>
      <sz val="11.5"/>
      <color rgb="FFC0504D"/>
      <name val="Times New Roman"/>
      <family val="1"/>
      <charset val="204"/>
    </font>
    <font>
      <sz val="9.5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u/>
      <sz val="9"/>
      <color theme="1"/>
      <name val="Calibri"/>
      <family val="2"/>
      <charset val="204"/>
      <scheme val="minor"/>
    </font>
    <font>
      <b/>
      <u/>
      <sz val="9"/>
      <color theme="1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1.5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5" fillId="0" borderId="4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4" fillId="0" borderId="4" xfId="0" applyFont="1" applyBorder="1" applyAlignment="1">
      <alignment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17" fillId="0" borderId="8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3" fillId="0" borderId="4" xfId="0" applyFont="1" applyBorder="1" applyAlignment="1">
      <alignment horizontal="justify" vertical="top" wrapText="1"/>
    </xf>
    <xf numFmtId="0" fontId="11" fillId="0" borderId="0" xfId="0" applyFont="1" applyAlignment="1">
      <alignment wrapText="1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/>
    </xf>
    <xf numFmtId="0" fontId="10" fillId="0" borderId="8" xfId="0" applyFont="1" applyBorder="1" applyAlignment="1">
      <alignment horizontal="center" vertical="top" wrapText="1"/>
    </xf>
    <xf numFmtId="0" fontId="4" fillId="0" borderId="13" xfId="0" applyFont="1" applyBorder="1" applyAlignment="1">
      <alignment vertical="top" wrapText="1"/>
    </xf>
    <xf numFmtId="0" fontId="18" fillId="0" borderId="8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9" fillId="0" borderId="8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20" fillId="0" borderId="8" xfId="0" applyFont="1" applyBorder="1" applyAlignment="1">
      <alignment horizontal="center" vertical="top" wrapText="1"/>
    </xf>
    <xf numFmtId="0" fontId="3" fillId="0" borderId="13" xfId="0" applyFont="1" applyBorder="1" applyAlignment="1">
      <alignment vertical="top" wrapText="1"/>
    </xf>
    <xf numFmtId="0" fontId="21" fillId="0" borderId="8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0" fontId="24" fillId="2" borderId="0" xfId="0" applyFont="1" applyFill="1" applyAlignment="1">
      <alignment wrapText="1"/>
    </xf>
    <xf numFmtId="0" fontId="24" fillId="2" borderId="0" xfId="0" applyFont="1" applyFill="1"/>
    <xf numFmtId="0" fontId="25" fillId="2" borderId="0" xfId="0" applyFont="1" applyFill="1"/>
    <xf numFmtId="0" fontId="25" fillId="2" borderId="0" xfId="0" applyFont="1" applyFill="1" applyAlignment="1">
      <alignment horizontal="center" vertical="top" wrapText="1"/>
    </xf>
    <xf numFmtId="0" fontId="24" fillId="2" borderId="0" xfId="0" applyFont="1" applyFill="1" applyAlignment="1"/>
    <xf numFmtId="0" fontId="25" fillId="2" borderId="0" xfId="0" applyFont="1" applyFill="1" applyAlignment="1">
      <alignment horizontal="center" vertical="top"/>
    </xf>
    <xf numFmtId="0" fontId="25" fillId="2" borderId="2" xfId="0" applyFont="1" applyFill="1" applyBorder="1" applyAlignment="1">
      <alignment horizontal="center" vertical="top" wrapText="1"/>
    </xf>
    <xf numFmtId="0" fontId="25" fillId="2" borderId="4" xfId="0" applyFont="1" applyFill="1" applyBorder="1" applyAlignment="1">
      <alignment horizontal="center" vertical="top" wrapText="1"/>
    </xf>
    <xf numFmtId="0" fontId="25" fillId="2" borderId="8" xfId="0" applyFont="1" applyFill="1" applyBorder="1" applyAlignment="1">
      <alignment horizontal="center" vertical="top" wrapText="1"/>
    </xf>
    <xf numFmtId="0" fontId="25" fillId="2" borderId="5" xfId="0" applyFont="1" applyFill="1" applyBorder="1" applyAlignment="1">
      <alignment horizontal="center" vertical="top" wrapText="1"/>
    </xf>
    <xf numFmtId="0" fontId="25" fillId="2" borderId="1" xfId="0" applyFont="1" applyFill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11" xfId="0" applyFont="1" applyBorder="1" applyAlignment="1">
      <alignment vertical="top" wrapText="1"/>
    </xf>
    <xf numFmtId="0" fontId="7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3" fillId="0" borderId="11" xfId="0" applyFont="1" applyBorder="1" applyAlignment="1">
      <alignment vertical="top" wrapText="1"/>
    </xf>
    <xf numFmtId="0" fontId="17" fillId="0" borderId="5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 wrapText="1"/>
    </xf>
    <xf numFmtId="0" fontId="25" fillId="2" borderId="14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3" xfId="0" applyFont="1" applyBorder="1" applyAlignment="1">
      <alignment horizontal="left" vertical="top" wrapText="1" indent="1"/>
    </xf>
    <xf numFmtId="0" fontId="4" fillId="0" borderId="10" xfId="0" applyFont="1" applyBorder="1" applyAlignment="1">
      <alignment vertical="top" wrapText="1"/>
    </xf>
    <xf numFmtId="0" fontId="3" fillId="0" borderId="13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28" fillId="0" borderId="1" xfId="0" applyFont="1" applyBorder="1" applyAlignment="1">
      <alignment horizontal="center" vertical="top" wrapText="1"/>
    </xf>
    <xf numFmtId="0" fontId="22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22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0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1" fillId="0" borderId="4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vertical="top" wrapText="1"/>
    </xf>
    <xf numFmtId="0" fontId="24" fillId="2" borderId="0" xfId="0" applyFont="1" applyFill="1" applyAlignment="1">
      <alignment wrapText="1"/>
    </xf>
    <xf numFmtId="0" fontId="29" fillId="0" borderId="8" xfId="0" applyFont="1" applyBorder="1" applyAlignment="1">
      <alignment horizontal="center" vertical="top" wrapText="1"/>
    </xf>
    <xf numFmtId="0" fontId="25" fillId="0" borderId="2" xfId="0" applyFont="1" applyFill="1" applyBorder="1" applyAlignment="1">
      <alignment horizontal="center" vertical="top" wrapText="1"/>
    </xf>
    <xf numFmtId="0" fontId="0" fillId="0" borderId="0" xfId="0" applyFill="1"/>
    <xf numFmtId="0" fontId="25" fillId="0" borderId="4" xfId="0" applyFont="1" applyFill="1" applyBorder="1" applyAlignment="1">
      <alignment horizontal="center" vertical="top" wrapText="1"/>
    </xf>
    <xf numFmtId="0" fontId="25" fillId="0" borderId="8" xfId="0" applyFont="1" applyFill="1" applyBorder="1" applyAlignment="1">
      <alignment horizontal="center" vertical="top" wrapText="1"/>
    </xf>
    <xf numFmtId="0" fontId="25" fillId="0" borderId="14" xfId="0" applyFont="1" applyFill="1" applyBorder="1" applyAlignment="1">
      <alignment horizontal="center" vertical="top" wrapText="1"/>
    </xf>
    <xf numFmtId="0" fontId="25" fillId="0" borderId="1" xfId="0" applyFont="1" applyFill="1" applyBorder="1" applyAlignment="1">
      <alignment horizontal="center" vertical="top" wrapText="1"/>
    </xf>
    <xf numFmtId="0" fontId="25" fillId="0" borderId="5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justify" vertical="top" wrapText="1"/>
    </xf>
    <xf numFmtId="0" fontId="0" fillId="0" borderId="11" xfId="0" applyFill="1" applyBorder="1" applyAlignment="1">
      <alignment horizontal="center" wrapText="1"/>
    </xf>
    <xf numFmtId="0" fontId="0" fillId="0" borderId="12" xfId="0" applyFill="1" applyBorder="1" applyAlignment="1">
      <alignment horizontal="center" wrapText="1"/>
    </xf>
    <xf numFmtId="0" fontId="0" fillId="0" borderId="5" xfId="0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4" fillId="0" borderId="3" xfId="0" applyFont="1" applyFill="1" applyBorder="1" applyAlignment="1">
      <alignment horizontal="justify" vertical="top" wrapText="1"/>
    </xf>
    <xf numFmtId="0" fontId="0" fillId="0" borderId="9" xfId="0" applyFill="1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0" fillId="0" borderId="7" xfId="0" applyFill="1" applyBorder="1" applyAlignment="1">
      <alignment horizontal="center" wrapText="1"/>
    </xf>
    <xf numFmtId="0" fontId="0" fillId="0" borderId="13" xfId="0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  <xf numFmtId="0" fontId="0" fillId="0" borderId="8" xfId="0" applyFill="1" applyBorder="1" applyAlignment="1">
      <alignment horizontal="center" wrapText="1"/>
    </xf>
    <xf numFmtId="0" fontId="4" fillId="0" borderId="4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justify" vertical="top" wrapText="1"/>
    </xf>
    <xf numFmtId="0" fontId="16" fillId="0" borderId="1" xfId="0" applyFont="1" applyFill="1" applyBorder="1" applyAlignment="1">
      <alignment horizontal="center" wrapText="1"/>
    </xf>
    <xf numFmtId="0" fontId="24" fillId="0" borderId="0" xfId="0" applyFont="1" applyFill="1"/>
    <xf numFmtId="0" fontId="25" fillId="0" borderId="0" xfId="0" applyFont="1" applyFill="1"/>
    <xf numFmtId="0" fontId="24" fillId="0" borderId="0" xfId="0" applyFont="1" applyFill="1" applyAlignment="1">
      <alignment wrapText="1"/>
    </xf>
    <xf numFmtId="0" fontId="25" fillId="0" borderId="0" xfId="0" applyFont="1" applyFill="1" applyAlignment="1">
      <alignment horizontal="center" vertical="top" wrapText="1"/>
    </xf>
    <xf numFmtId="0" fontId="24" fillId="0" borderId="0" xfId="0" applyFont="1" applyFill="1" applyAlignment="1"/>
    <xf numFmtId="0" fontId="25" fillId="0" borderId="0" xfId="0" applyFont="1" applyFill="1" applyAlignment="1">
      <alignment horizontal="center" vertical="top"/>
    </xf>
    <xf numFmtId="0" fontId="1" fillId="0" borderId="0" xfId="0" applyFont="1" applyFill="1" applyAlignment="1">
      <alignment wrapText="1"/>
    </xf>
    <xf numFmtId="0" fontId="4" fillId="0" borderId="12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  <xf numFmtId="0" fontId="17" fillId="0" borderId="12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vertical="top" wrapText="1"/>
    </xf>
    <xf numFmtId="0" fontId="4" fillId="0" borderId="1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vertical="top" wrapText="1"/>
    </xf>
    <xf numFmtId="0" fontId="4" fillId="0" borderId="1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7" fillId="0" borderId="8" xfId="0" applyFont="1" applyFill="1" applyBorder="1" applyAlignment="1">
      <alignment horizontal="center" vertical="top" wrapText="1"/>
    </xf>
    <xf numFmtId="0" fontId="4" fillId="0" borderId="11" xfId="0" applyFont="1" applyBorder="1" applyAlignment="1">
      <alignment vertical="top" wrapText="1"/>
    </xf>
    <xf numFmtId="0" fontId="30" fillId="0" borderId="8" xfId="0" applyFont="1" applyBorder="1" applyAlignment="1">
      <alignment horizontal="center" vertical="top" wrapText="1"/>
    </xf>
    <xf numFmtId="164" fontId="4" fillId="0" borderId="5" xfId="0" applyNumberFormat="1" applyFont="1" applyBorder="1" applyAlignment="1">
      <alignment horizontal="center" vertical="top" wrapText="1"/>
    </xf>
    <xf numFmtId="164" fontId="20" fillId="0" borderId="5" xfId="0" applyNumberFormat="1" applyFont="1" applyBorder="1" applyAlignment="1">
      <alignment horizontal="center" vertical="top" wrapText="1"/>
    </xf>
    <xf numFmtId="164" fontId="20" fillId="0" borderId="7" xfId="0" applyNumberFormat="1" applyFont="1" applyBorder="1" applyAlignment="1">
      <alignment horizontal="center" vertical="top" wrapText="1"/>
    </xf>
    <xf numFmtId="164" fontId="4" fillId="0" borderId="8" xfId="0" applyNumberFormat="1" applyFont="1" applyBorder="1" applyAlignment="1">
      <alignment horizontal="center" vertical="top" wrapText="1"/>
    </xf>
    <xf numFmtId="164" fontId="3" fillId="0" borderId="8" xfId="0" applyNumberFormat="1" applyFont="1" applyBorder="1" applyAlignment="1">
      <alignment horizontal="center" vertical="top" wrapText="1"/>
    </xf>
    <xf numFmtId="164" fontId="0" fillId="0" borderId="0" xfId="0" applyNumberFormat="1"/>
    <xf numFmtId="164" fontId="7" fillId="0" borderId="1" xfId="0" applyNumberFormat="1" applyFont="1" applyBorder="1" applyAlignment="1">
      <alignment horizontal="center" vertical="top" wrapText="1"/>
    </xf>
    <xf numFmtId="164" fontId="20" fillId="0" borderId="1" xfId="0" applyNumberFormat="1" applyFont="1" applyBorder="1" applyAlignment="1">
      <alignment horizontal="center" vertical="top" wrapText="1"/>
    </xf>
    <xf numFmtId="0" fontId="31" fillId="0" borderId="1" xfId="0" applyFont="1" applyBorder="1" applyAlignment="1">
      <alignment horizontal="center" vertical="top" wrapText="1"/>
    </xf>
    <xf numFmtId="0" fontId="23" fillId="2" borderId="0" xfId="0" applyFont="1" applyFill="1" applyAlignment="1">
      <alignment horizontal="center" wrapText="1"/>
    </xf>
    <xf numFmtId="0" fontId="24" fillId="2" borderId="0" xfId="0" applyFont="1" applyFill="1" applyAlignment="1">
      <alignment wrapText="1"/>
    </xf>
    <xf numFmtId="0" fontId="25" fillId="2" borderId="11" xfId="0" applyFont="1" applyFill="1" applyBorder="1" applyAlignment="1">
      <alignment horizontal="center" vertical="top" wrapText="1"/>
    </xf>
    <xf numFmtId="0" fontId="24" fillId="2" borderId="5" xfId="0" applyFont="1" applyFill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2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0" fillId="0" borderId="5" xfId="0" applyBorder="1"/>
    <xf numFmtId="0" fontId="3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0" fillId="0" borderId="2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4" fillId="0" borderId="12" xfId="0" applyFont="1" applyFill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justify" vertical="top" wrapText="1"/>
    </xf>
    <xf numFmtId="0" fontId="3" fillId="0" borderId="4" xfId="0" applyFont="1" applyFill="1" applyBorder="1" applyAlignment="1">
      <alignment horizontal="justify" vertical="top" wrapText="1"/>
    </xf>
    <xf numFmtId="0" fontId="25" fillId="0" borderId="1" xfId="0" applyFont="1" applyFill="1" applyBorder="1" applyAlignment="1">
      <alignment horizontal="center" vertical="top" wrapText="1"/>
    </xf>
    <xf numFmtId="0" fontId="24" fillId="0" borderId="1" xfId="0" applyFont="1" applyFill="1" applyBorder="1" applyAlignment="1">
      <alignment horizontal="center" vertical="top" wrapText="1"/>
    </xf>
    <xf numFmtId="0" fontId="23" fillId="0" borderId="0" xfId="0" applyFont="1" applyFill="1" applyAlignment="1">
      <alignment horizontal="center" wrapText="1"/>
    </xf>
    <xf numFmtId="0" fontId="24" fillId="0" borderId="0" xfId="0" applyFont="1" applyFill="1" applyAlignment="1">
      <alignment wrapText="1"/>
    </xf>
    <xf numFmtId="0" fontId="1" fillId="0" borderId="0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top" wrapText="1"/>
    </xf>
    <xf numFmtId="0" fontId="25" fillId="0" borderId="11" xfId="0" applyFont="1" applyFill="1" applyBorder="1" applyAlignment="1">
      <alignment horizontal="center" vertical="top" wrapText="1"/>
    </xf>
    <xf numFmtId="0" fontId="24" fillId="0" borderId="5" xfId="0" applyFont="1" applyFill="1" applyBorder="1" applyAlignment="1">
      <alignment horizontal="center" vertical="top" wrapText="1"/>
    </xf>
    <xf numFmtId="0" fontId="0" fillId="0" borderId="12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7" fillId="0" borderId="12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71"/>
  <sheetViews>
    <sheetView tabSelected="1" topLeftCell="A363" workbookViewId="0">
      <selection activeCell="F367" sqref="F367"/>
    </sheetView>
  </sheetViews>
  <sheetFormatPr defaultRowHeight="15"/>
  <cols>
    <col min="1" max="1" width="59.5703125" customWidth="1"/>
    <col min="4" max="4" width="14.28515625" customWidth="1"/>
    <col min="5" max="5" width="10.85546875" customWidth="1"/>
    <col min="6" max="6" width="10.7109375" bestFit="1" customWidth="1"/>
  </cols>
  <sheetData>
    <row r="1" spans="1:6">
      <c r="A1" s="27"/>
      <c r="B1" s="31"/>
      <c r="C1" s="31"/>
      <c r="D1" s="31"/>
    </row>
    <row r="2" spans="1:6">
      <c r="A2" s="140" t="s">
        <v>42</v>
      </c>
      <c r="B2" s="141"/>
      <c r="C2" s="141"/>
      <c r="D2" s="141"/>
    </row>
    <row r="3" spans="1:6">
      <c r="A3" s="140" t="s">
        <v>43</v>
      </c>
      <c r="B3" s="141"/>
      <c r="C3" s="141"/>
      <c r="D3" s="141"/>
    </row>
    <row r="4" spans="1:6">
      <c r="A4" s="140" t="s">
        <v>44</v>
      </c>
      <c r="B4" s="141"/>
      <c r="C4" s="141"/>
      <c r="D4" s="141"/>
    </row>
    <row r="5" spans="1:6">
      <c r="A5" s="28" t="s">
        <v>137</v>
      </c>
      <c r="B5" s="29"/>
      <c r="C5" s="29"/>
      <c r="D5" s="29"/>
    </row>
    <row r="6" spans="1:6" ht="15.75" thickBot="1">
      <c r="A6" s="28" t="s">
        <v>138</v>
      </c>
      <c r="B6" s="31"/>
      <c r="C6" s="31"/>
      <c r="D6" s="31"/>
    </row>
    <row r="7" spans="1:6" ht="62.25" customHeight="1" thickBot="1">
      <c r="A7" s="190" t="s">
        <v>151</v>
      </c>
      <c r="B7" s="142" t="s">
        <v>45</v>
      </c>
      <c r="C7" s="143"/>
      <c r="D7" s="32" t="s">
        <v>46</v>
      </c>
      <c r="E7" s="142" t="s">
        <v>32</v>
      </c>
      <c r="F7" s="143"/>
    </row>
    <row r="8" spans="1:6" ht="72.75" customHeight="1" thickBot="1">
      <c r="A8" s="191"/>
      <c r="B8" s="33" t="s">
        <v>47</v>
      </c>
      <c r="C8" s="34" t="s">
        <v>48</v>
      </c>
      <c r="D8" s="50"/>
      <c r="E8" s="36" t="s">
        <v>49</v>
      </c>
      <c r="F8" s="35" t="s">
        <v>48</v>
      </c>
    </row>
    <row r="9" spans="1:6" ht="16.5" thickBot="1">
      <c r="A9" s="150" t="s">
        <v>0</v>
      </c>
      <c r="B9" s="151"/>
      <c r="C9" s="151"/>
      <c r="D9" s="151"/>
      <c r="E9" s="151"/>
      <c r="F9" s="152"/>
    </row>
    <row r="10" spans="1:6" ht="32.25" thickBot="1">
      <c r="A10" s="3" t="s">
        <v>58</v>
      </c>
      <c r="B10" s="5"/>
      <c r="C10" s="5"/>
      <c r="D10" s="5"/>
      <c r="E10" s="5"/>
      <c r="F10" s="51"/>
    </row>
    <row r="11" spans="1:6" ht="29.25" customHeight="1">
      <c r="A11" s="188" t="s">
        <v>26</v>
      </c>
      <c r="B11" s="181"/>
      <c r="C11" s="181"/>
      <c r="D11" s="17"/>
      <c r="E11" s="153"/>
      <c r="F11" s="153"/>
    </row>
    <row r="12" spans="1:6" ht="15.75" customHeight="1" thickBot="1">
      <c r="A12" s="189"/>
      <c r="B12" s="182"/>
      <c r="C12" s="182"/>
      <c r="D12" s="44"/>
      <c r="E12" s="180"/>
      <c r="F12" s="180"/>
    </row>
    <row r="13" spans="1:6" ht="32.25" thickBot="1">
      <c r="A13" s="3" t="s">
        <v>1</v>
      </c>
      <c r="B13" s="5">
        <v>452120</v>
      </c>
      <c r="C13" s="5">
        <v>264538</v>
      </c>
      <c r="D13" s="5"/>
      <c r="E13" s="5">
        <v>26744.7</v>
      </c>
      <c r="F13" s="51">
        <f>F14+F15+F16</f>
        <v>12510.199999999999</v>
      </c>
    </row>
    <row r="14" spans="1:6" ht="32.25" thickBot="1">
      <c r="A14" s="3" t="s">
        <v>56</v>
      </c>
      <c r="B14" s="5"/>
      <c r="C14" s="5"/>
      <c r="D14" s="5"/>
      <c r="E14" s="5">
        <v>22814.7</v>
      </c>
      <c r="F14" s="51">
        <v>11407.4</v>
      </c>
    </row>
    <row r="15" spans="1:6" ht="63.75" thickBot="1">
      <c r="A15" s="3" t="s">
        <v>57</v>
      </c>
      <c r="B15" s="5"/>
      <c r="C15" s="5"/>
      <c r="D15" s="5"/>
      <c r="E15" s="5">
        <v>2700</v>
      </c>
      <c r="F15" s="51">
        <v>821</v>
      </c>
    </row>
    <row r="16" spans="1:6" ht="48" thickBot="1">
      <c r="A16" s="3" t="s">
        <v>2</v>
      </c>
      <c r="B16" s="5"/>
      <c r="C16" s="5"/>
      <c r="D16" s="5"/>
      <c r="E16" s="5">
        <v>1230</v>
      </c>
      <c r="F16" s="51">
        <v>281.8</v>
      </c>
    </row>
    <row r="17" spans="1:6" ht="48" thickBot="1">
      <c r="A17" s="3" t="s">
        <v>59</v>
      </c>
      <c r="B17" s="5"/>
      <c r="C17" s="5"/>
      <c r="D17" s="5"/>
      <c r="E17" s="5"/>
      <c r="F17" s="51"/>
    </row>
    <row r="18" spans="1:6" ht="27" customHeight="1">
      <c r="A18" s="188" t="s">
        <v>27</v>
      </c>
      <c r="B18" s="181"/>
      <c r="C18" s="181"/>
      <c r="D18" s="17"/>
      <c r="E18" s="181"/>
      <c r="F18" s="181"/>
    </row>
    <row r="19" spans="1:6" ht="3.75" customHeight="1" thickBot="1">
      <c r="A19" s="189"/>
      <c r="B19" s="182"/>
      <c r="C19" s="182"/>
      <c r="D19" s="44"/>
      <c r="E19" s="182"/>
      <c r="F19" s="182"/>
    </row>
    <row r="20" spans="1:6" ht="32.25" thickBot="1">
      <c r="A20" s="3" t="s">
        <v>1</v>
      </c>
      <c r="B20" s="5">
        <v>120</v>
      </c>
      <c r="C20" s="5">
        <v>90</v>
      </c>
      <c r="D20" s="5"/>
      <c r="E20" s="5">
        <v>15497.3</v>
      </c>
      <c r="F20" s="51">
        <v>7748.6</v>
      </c>
    </row>
    <row r="21" spans="1:6" ht="32.25" thickBot="1">
      <c r="A21" s="3" t="s">
        <v>56</v>
      </c>
      <c r="B21" s="5"/>
      <c r="C21" s="5"/>
      <c r="D21" s="5"/>
      <c r="E21" s="5">
        <v>15497.3</v>
      </c>
      <c r="F21" s="51">
        <v>7748.6</v>
      </c>
    </row>
    <row r="22" spans="1:6" ht="63.75" thickBot="1">
      <c r="A22" s="3" t="s">
        <v>60</v>
      </c>
      <c r="B22" s="5"/>
      <c r="C22" s="5"/>
      <c r="D22" s="5"/>
      <c r="E22" s="5"/>
      <c r="F22" s="51"/>
    </row>
    <row r="23" spans="1:6" ht="32.25" thickBot="1">
      <c r="A23" s="3" t="s">
        <v>3</v>
      </c>
      <c r="B23" s="5"/>
      <c r="C23" s="5"/>
      <c r="D23" s="5"/>
      <c r="E23" s="5"/>
      <c r="F23" s="51"/>
    </row>
    <row r="24" spans="1:6" ht="32.25" thickBot="1">
      <c r="A24" s="3" t="s">
        <v>4</v>
      </c>
      <c r="B24" s="5">
        <v>677228</v>
      </c>
      <c r="C24" s="5">
        <v>624429</v>
      </c>
      <c r="D24" s="5"/>
      <c r="E24" s="5">
        <v>31474.1</v>
      </c>
      <c r="F24" s="51">
        <f>F25+F26+F27</f>
        <v>8242.7999999999993</v>
      </c>
    </row>
    <row r="25" spans="1:6" ht="32.25" thickBot="1">
      <c r="A25" s="3" t="s">
        <v>56</v>
      </c>
      <c r="B25" s="5"/>
      <c r="C25" s="5"/>
      <c r="D25" s="5"/>
      <c r="E25" s="5">
        <v>30774.1</v>
      </c>
      <c r="F25" s="51">
        <v>8042.8</v>
      </c>
    </row>
    <row r="26" spans="1:6" ht="63.75" thickBot="1">
      <c r="A26" s="3" t="s">
        <v>5</v>
      </c>
      <c r="B26" s="5"/>
      <c r="C26" s="5"/>
      <c r="D26" s="5"/>
      <c r="E26" s="5">
        <v>230</v>
      </c>
      <c r="F26" s="51">
        <v>0</v>
      </c>
    </row>
    <row r="27" spans="1:6" ht="48" thickBot="1">
      <c r="A27" s="3" t="s">
        <v>6</v>
      </c>
      <c r="B27" s="5"/>
      <c r="C27" s="5"/>
      <c r="D27" s="5"/>
      <c r="E27" s="5">
        <v>470</v>
      </c>
      <c r="F27" s="51">
        <v>200</v>
      </c>
    </row>
    <row r="28" spans="1:6" ht="32.25" thickBot="1">
      <c r="A28" s="3" t="s">
        <v>61</v>
      </c>
      <c r="B28" s="5"/>
      <c r="C28" s="5"/>
      <c r="D28" s="5"/>
      <c r="E28" s="5"/>
      <c r="F28" s="51"/>
    </row>
    <row r="29" spans="1:6" ht="32.25" thickBot="1">
      <c r="A29" s="3" t="s">
        <v>3</v>
      </c>
      <c r="B29" s="5"/>
      <c r="C29" s="5"/>
      <c r="D29" s="5"/>
      <c r="E29" s="5"/>
      <c r="F29" s="51"/>
    </row>
    <row r="30" spans="1:6" ht="32.25" thickBot="1">
      <c r="A30" s="3" t="s">
        <v>4</v>
      </c>
      <c r="B30" s="5">
        <v>1881</v>
      </c>
      <c r="C30" s="5">
        <v>932</v>
      </c>
      <c r="D30" s="5"/>
      <c r="E30" s="5">
        <v>13336</v>
      </c>
      <c r="F30" s="51">
        <v>5329.4</v>
      </c>
    </row>
    <row r="31" spans="1:6" ht="32.25" thickBot="1">
      <c r="A31" s="3" t="s">
        <v>56</v>
      </c>
      <c r="B31" s="5"/>
      <c r="C31" s="5"/>
      <c r="D31" s="5"/>
      <c r="E31" s="5">
        <v>13336</v>
      </c>
      <c r="F31" s="51">
        <v>5329.4</v>
      </c>
    </row>
    <row r="32" spans="1:6" ht="48" thickBot="1">
      <c r="A32" s="3" t="s">
        <v>62</v>
      </c>
      <c r="B32" s="5"/>
      <c r="C32" s="5"/>
      <c r="D32" s="5"/>
      <c r="E32" s="5"/>
      <c r="F32" s="51"/>
    </row>
    <row r="33" spans="1:6" ht="32.25" thickBot="1">
      <c r="A33" s="3" t="s">
        <v>3</v>
      </c>
      <c r="B33" s="5"/>
      <c r="C33" s="5"/>
      <c r="D33" s="5"/>
      <c r="E33" s="5"/>
      <c r="F33" s="51"/>
    </row>
    <row r="34" spans="1:6" ht="32.25" thickBot="1">
      <c r="A34" s="3" t="s">
        <v>13</v>
      </c>
      <c r="B34" s="6"/>
      <c r="C34" s="6"/>
      <c r="D34" s="6"/>
      <c r="E34" s="5">
        <v>3994.3</v>
      </c>
      <c r="F34" s="51">
        <v>1997.1</v>
      </c>
    </row>
    <row r="35" spans="1:6" ht="32.25" thickBot="1">
      <c r="A35" s="3" t="s">
        <v>63</v>
      </c>
      <c r="B35" s="6">
        <v>12</v>
      </c>
      <c r="C35" s="6">
        <v>11</v>
      </c>
      <c r="D35" s="6"/>
      <c r="E35" s="6"/>
      <c r="F35" s="52"/>
    </row>
    <row r="36" spans="1:6" ht="16.5" thickBot="1">
      <c r="A36" s="3" t="s">
        <v>64</v>
      </c>
      <c r="B36" s="6">
        <v>4</v>
      </c>
      <c r="C36" s="6">
        <v>2</v>
      </c>
      <c r="D36" s="6"/>
      <c r="E36" s="6"/>
      <c r="F36" s="52"/>
    </row>
    <row r="37" spans="1:6" ht="16.5" thickBot="1">
      <c r="A37" s="3" t="s">
        <v>65</v>
      </c>
      <c r="B37" s="6">
        <v>62</v>
      </c>
      <c r="C37" s="6">
        <v>37</v>
      </c>
      <c r="D37" s="6"/>
      <c r="E37" s="6"/>
      <c r="F37" s="52"/>
    </row>
    <row r="38" spans="1:6" ht="32.25" thickBot="1">
      <c r="A38" s="3" t="s">
        <v>56</v>
      </c>
      <c r="B38" s="5"/>
      <c r="C38" s="5"/>
      <c r="D38" s="5"/>
      <c r="E38" s="7">
        <v>3994.3</v>
      </c>
      <c r="F38" s="51">
        <v>1997.1</v>
      </c>
    </row>
    <row r="39" spans="1:6" ht="16.5" thickBot="1">
      <c r="A39" s="8" t="s">
        <v>15</v>
      </c>
      <c r="B39" s="5"/>
      <c r="C39" s="5"/>
      <c r="D39" s="5"/>
      <c r="E39" s="2">
        <v>91046.399999999994</v>
      </c>
      <c r="F39" s="53">
        <f>F13+F20+F24+F30+F34</f>
        <v>35828.1</v>
      </c>
    </row>
    <row r="40" spans="1:6" ht="16.5" thickBot="1">
      <c r="A40" s="8" t="s">
        <v>8</v>
      </c>
      <c r="B40" s="5"/>
      <c r="C40" s="5"/>
      <c r="D40" s="5"/>
      <c r="E40" s="2">
        <v>94449.3</v>
      </c>
      <c r="F40" s="53">
        <f>F39+F41</f>
        <v>37166.6</v>
      </c>
    </row>
    <row r="41" spans="1:6" ht="16.5" thickBot="1">
      <c r="A41" s="9" t="s">
        <v>66</v>
      </c>
      <c r="B41" s="5"/>
      <c r="C41" s="5"/>
      <c r="D41" s="5"/>
      <c r="E41" s="2">
        <v>3402.9</v>
      </c>
      <c r="F41" s="53">
        <v>1338.5</v>
      </c>
    </row>
    <row r="42" spans="1:6" s="27" customFormat="1" ht="14.25" customHeight="1">
      <c r="A42" s="140" t="s">
        <v>42</v>
      </c>
      <c r="B42" s="141"/>
      <c r="C42" s="141"/>
      <c r="D42" s="141"/>
      <c r="E42" s="141"/>
      <c r="F42" s="141"/>
    </row>
    <row r="43" spans="1:6" s="27" customFormat="1" ht="15" customHeight="1">
      <c r="A43" s="140" t="s">
        <v>43</v>
      </c>
      <c r="B43" s="141"/>
      <c r="C43" s="141"/>
      <c r="D43" s="141"/>
      <c r="E43" s="141"/>
      <c r="F43" s="141"/>
    </row>
    <row r="44" spans="1:6" s="27" customFormat="1" ht="17.25" customHeight="1">
      <c r="A44" s="140" t="s">
        <v>44</v>
      </c>
      <c r="B44" s="141"/>
      <c r="C44" s="141"/>
      <c r="D44" s="141"/>
      <c r="E44" s="141"/>
      <c r="F44" s="141"/>
    </row>
    <row r="45" spans="1:6" s="27" customFormat="1" ht="15" customHeight="1">
      <c r="A45" s="28" t="s">
        <v>139</v>
      </c>
      <c r="B45" s="26"/>
      <c r="C45" s="26"/>
      <c r="D45" s="26"/>
      <c r="E45" s="29"/>
      <c r="F45" s="29"/>
    </row>
    <row r="46" spans="1:6" s="27" customFormat="1" ht="17.25" customHeight="1">
      <c r="A46" s="28" t="s">
        <v>138</v>
      </c>
      <c r="B46" s="30"/>
      <c r="C46" s="30"/>
      <c r="E46" s="31"/>
      <c r="F46" s="31"/>
    </row>
    <row r="47" spans="1:6" ht="17.25" thickBot="1">
      <c r="A47" s="12"/>
    </row>
    <row r="48" spans="1:6" ht="78" customHeight="1" thickBot="1">
      <c r="A48" s="153" t="s">
        <v>67</v>
      </c>
      <c r="B48" s="142" t="s">
        <v>45</v>
      </c>
      <c r="C48" s="143"/>
      <c r="D48" s="32" t="s">
        <v>46</v>
      </c>
      <c r="E48" s="142" t="s">
        <v>32</v>
      </c>
      <c r="F48" s="143"/>
    </row>
    <row r="49" spans="1:6" ht="60.75" thickBot="1">
      <c r="A49" s="154"/>
      <c r="B49" s="33" t="s">
        <v>47</v>
      </c>
      <c r="C49" s="34" t="s">
        <v>48</v>
      </c>
      <c r="D49" s="50"/>
      <c r="E49" s="36" t="s">
        <v>49</v>
      </c>
      <c r="F49" s="35" t="s">
        <v>48</v>
      </c>
    </row>
    <row r="50" spans="1:6" ht="16.5" thickBot="1">
      <c r="A50" s="150" t="s">
        <v>0</v>
      </c>
      <c r="B50" s="151"/>
      <c r="C50" s="151"/>
      <c r="D50" s="151"/>
      <c r="E50" s="151"/>
      <c r="F50" s="151"/>
    </row>
    <row r="51" spans="1:6" ht="48" thickBot="1">
      <c r="A51" s="54" t="s">
        <v>69</v>
      </c>
      <c r="B51" s="146"/>
      <c r="C51" s="146"/>
      <c r="D51" s="146"/>
      <c r="E51" s="146"/>
      <c r="F51" s="147"/>
    </row>
    <row r="52" spans="1:6" ht="32.25" thickBot="1">
      <c r="A52" s="3" t="s">
        <v>40</v>
      </c>
      <c r="B52" s="146"/>
      <c r="C52" s="146"/>
      <c r="D52" s="146"/>
      <c r="E52" s="184"/>
      <c r="F52" s="185"/>
    </row>
    <row r="53" spans="1:6" ht="25.5" customHeight="1" thickBot="1">
      <c r="A53" s="55" t="s">
        <v>70</v>
      </c>
      <c r="B53" s="58">
        <v>408747</v>
      </c>
      <c r="C53" s="59">
        <v>240457</v>
      </c>
      <c r="D53" s="59"/>
      <c r="E53" s="6"/>
      <c r="F53" s="6"/>
    </row>
    <row r="54" spans="1:6" ht="16.5" thickBot="1">
      <c r="A54" s="55" t="s">
        <v>71</v>
      </c>
      <c r="B54" s="60">
        <v>49</v>
      </c>
      <c r="C54" s="13">
        <v>33</v>
      </c>
      <c r="D54" s="13"/>
      <c r="E54" s="6"/>
      <c r="F54" s="6"/>
    </row>
    <row r="55" spans="1:6" ht="32.25" thickBot="1">
      <c r="A55" s="14" t="s">
        <v>1</v>
      </c>
      <c r="B55" s="44"/>
      <c r="C55" s="5"/>
      <c r="D55" s="5"/>
      <c r="E55" s="6">
        <v>282537.3</v>
      </c>
      <c r="F55" s="6">
        <f>F56+F58+F59+F60</f>
        <v>144189.6</v>
      </c>
    </row>
    <row r="56" spans="1:6" ht="31.5">
      <c r="A56" s="56" t="s">
        <v>72</v>
      </c>
      <c r="B56" s="181"/>
      <c r="C56" s="181"/>
      <c r="D56" s="17"/>
      <c r="E56" s="186">
        <v>271387.3</v>
      </c>
      <c r="F56" s="186">
        <v>140596.20000000001</v>
      </c>
    </row>
    <row r="57" spans="1:6" ht="30" customHeight="1" thickBot="1">
      <c r="A57" s="14" t="s">
        <v>73</v>
      </c>
      <c r="B57" s="182"/>
      <c r="C57" s="182"/>
      <c r="D57" s="44"/>
      <c r="E57" s="187"/>
      <c r="F57" s="187"/>
    </row>
    <row r="58" spans="1:6" ht="48" thickBot="1">
      <c r="A58" s="14" t="s">
        <v>10</v>
      </c>
      <c r="B58" s="44"/>
      <c r="C58" s="5"/>
      <c r="D58" s="5"/>
      <c r="E58" s="6">
        <v>5500</v>
      </c>
      <c r="F58" s="6">
        <v>3305.6</v>
      </c>
    </row>
    <row r="59" spans="1:6" ht="63.75" thickBot="1">
      <c r="A59" s="14" t="s">
        <v>11</v>
      </c>
      <c r="B59" s="44"/>
      <c r="C59" s="5"/>
      <c r="D59" s="5"/>
      <c r="E59" s="6">
        <v>5350</v>
      </c>
      <c r="F59" s="6">
        <v>200</v>
      </c>
    </row>
    <row r="60" spans="1:6" ht="48" thickBot="1">
      <c r="A60" s="14" t="s">
        <v>12</v>
      </c>
      <c r="B60" s="44"/>
      <c r="C60" s="5"/>
      <c r="D60" s="5"/>
      <c r="E60" s="6">
        <v>300</v>
      </c>
      <c r="F60" s="6">
        <v>87.8</v>
      </c>
    </row>
    <row r="61" spans="1:6" ht="39.75" customHeight="1" thickBot="1">
      <c r="A61" s="42" t="s">
        <v>74</v>
      </c>
      <c r="B61" s="41"/>
      <c r="C61" s="4"/>
      <c r="D61" s="4"/>
      <c r="E61" s="6"/>
      <c r="F61" s="6"/>
    </row>
    <row r="62" spans="1:6" ht="27" customHeight="1" thickBot="1">
      <c r="A62" s="42" t="s">
        <v>3</v>
      </c>
      <c r="B62" s="44"/>
      <c r="C62" s="5"/>
      <c r="D62" s="5"/>
      <c r="E62" s="6"/>
      <c r="F62" s="6"/>
    </row>
    <row r="63" spans="1:6" ht="36" customHeight="1" thickBot="1">
      <c r="A63" s="42" t="s">
        <v>13</v>
      </c>
      <c r="B63" s="44">
        <v>16</v>
      </c>
      <c r="C63" s="5">
        <v>14</v>
      </c>
      <c r="D63" s="5"/>
      <c r="E63" s="6">
        <v>57132.3</v>
      </c>
      <c r="F63" s="15">
        <v>24891.15</v>
      </c>
    </row>
    <row r="64" spans="1:6" ht="54" customHeight="1" thickBot="1">
      <c r="A64" s="42" t="s">
        <v>68</v>
      </c>
      <c r="B64" s="44"/>
      <c r="C64" s="5"/>
      <c r="D64" s="5"/>
      <c r="E64" s="6">
        <v>49782.3</v>
      </c>
      <c r="F64" s="15">
        <f>E64/12*6</f>
        <v>24891.15</v>
      </c>
    </row>
    <row r="65" spans="1:6" ht="51.75" customHeight="1" thickBot="1">
      <c r="A65" s="42" t="s">
        <v>14</v>
      </c>
      <c r="B65" s="44"/>
      <c r="C65" s="5"/>
      <c r="D65" s="5"/>
      <c r="E65" s="5">
        <v>7350</v>
      </c>
      <c r="F65" s="5">
        <v>0</v>
      </c>
    </row>
    <row r="66" spans="1:6" ht="44.25" customHeight="1" thickBot="1">
      <c r="A66" s="42" t="s">
        <v>75</v>
      </c>
      <c r="B66" s="148"/>
      <c r="C66" s="146"/>
      <c r="D66" s="146"/>
      <c r="E66" s="146"/>
      <c r="F66" s="147"/>
    </row>
    <row r="67" spans="1:6" ht="39" customHeight="1" thickBot="1">
      <c r="A67" s="42" t="s">
        <v>40</v>
      </c>
      <c r="B67" s="148"/>
      <c r="C67" s="146"/>
      <c r="D67" s="146"/>
      <c r="E67" s="184"/>
      <c r="F67" s="185"/>
    </row>
    <row r="68" spans="1:6" ht="39.75" customHeight="1" thickBot="1">
      <c r="A68" s="42" t="s">
        <v>1</v>
      </c>
      <c r="B68" s="44">
        <v>20800</v>
      </c>
      <c r="C68" s="5">
        <v>14331</v>
      </c>
      <c r="D68" s="5"/>
      <c r="E68" s="6">
        <v>12459.6</v>
      </c>
      <c r="F68" s="15">
        <f>E68/12*6</f>
        <v>6229.7999999999993</v>
      </c>
    </row>
    <row r="69" spans="1:6" ht="32.25" thickBot="1">
      <c r="A69" s="14" t="s">
        <v>68</v>
      </c>
      <c r="B69" s="44"/>
      <c r="C69" s="5"/>
      <c r="D69" s="5"/>
      <c r="E69" s="15">
        <v>12459.6</v>
      </c>
      <c r="F69" s="15">
        <f>E69/12*6</f>
        <v>6229.7999999999993</v>
      </c>
    </row>
    <row r="70" spans="1:6" ht="16.5" thickBot="1">
      <c r="A70" s="21" t="s">
        <v>15</v>
      </c>
      <c r="B70" s="44"/>
      <c r="C70" s="5"/>
      <c r="D70" s="5"/>
      <c r="E70" s="16">
        <v>352129.2</v>
      </c>
      <c r="F70" s="16">
        <f>F55+F63+F68</f>
        <v>175310.55</v>
      </c>
    </row>
    <row r="71" spans="1:6" ht="16.5" thickBot="1">
      <c r="A71" s="21" t="s">
        <v>8</v>
      </c>
      <c r="B71" s="44"/>
      <c r="C71" s="5"/>
      <c r="D71" s="5"/>
      <c r="E71" s="16">
        <v>374573.9</v>
      </c>
      <c r="F71" s="16">
        <f>F70+F72</f>
        <v>184481.34999999998</v>
      </c>
    </row>
    <row r="72" spans="1:6" ht="16.5" thickBot="1">
      <c r="A72" s="57" t="s">
        <v>66</v>
      </c>
      <c r="B72" s="44"/>
      <c r="C72" s="5"/>
      <c r="D72" s="5"/>
      <c r="E72" s="16">
        <v>22444.7</v>
      </c>
      <c r="F72" s="16">
        <v>9170.7999999999993</v>
      </c>
    </row>
    <row r="73" spans="1:6" s="27" customFormat="1" ht="17.25" customHeight="1">
      <c r="A73" s="140" t="s">
        <v>42</v>
      </c>
      <c r="B73" s="141"/>
      <c r="C73" s="141"/>
      <c r="D73" s="141"/>
      <c r="E73" s="141"/>
      <c r="F73" s="141"/>
    </row>
    <row r="74" spans="1:6" s="27" customFormat="1" ht="11.25" customHeight="1">
      <c r="A74" s="140" t="s">
        <v>43</v>
      </c>
      <c r="B74" s="141"/>
      <c r="C74" s="141"/>
      <c r="D74" s="141"/>
      <c r="E74" s="141"/>
      <c r="F74" s="141"/>
    </row>
    <row r="75" spans="1:6" s="27" customFormat="1" ht="15.75" customHeight="1">
      <c r="A75" s="140" t="s">
        <v>44</v>
      </c>
      <c r="B75" s="141"/>
      <c r="C75" s="141"/>
      <c r="D75" s="141"/>
      <c r="E75" s="141"/>
      <c r="F75" s="141"/>
    </row>
    <row r="76" spans="1:6" s="27" customFormat="1" ht="21" customHeight="1">
      <c r="A76" s="28" t="s">
        <v>140</v>
      </c>
      <c r="B76" s="26"/>
      <c r="C76" s="26"/>
      <c r="D76" s="26"/>
      <c r="E76" s="29"/>
      <c r="F76" s="29"/>
    </row>
    <row r="77" spans="1:6" s="27" customFormat="1" ht="27" customHeight="1">
      <c r="A77" s="28" t="s">
        <v>138</v>
      </c>
      <c r="B77" s="30"/>
      <c r="C77" s="30"/>
      <c r="E77" s="31"/>
      <c r="F77" s="31"/>
    </row>
    <row r="78" spans="1:6" ht="17.25" thickBot="1">
      <c r="A78" s="12"/>
    </row>
    <row r="79" spans="1:6" ht="63.75" customHeight="1" thickBot="1">
      <c r="A79" s="181" t="s">
        <v>67</v>
      </c>
      <c r="B79" s="142" t="s">
        <v>45</v>
      </c>
      <c r="C79" s="143"/>
      <c r="D79" s="32" t="s">
        <v>46</v>
      </c>
      <c r="E79" s="142" t="s">
        <v>32</v>
      </c>
      <c r="F79" s="143"/>
    </row>
    <row r="80" spans="1:6" ht="64.5" customHeight="1" thickBot="1">
      <c r="A80" s="183"/>
      <c r="B80" s="33" t="s">
        <v>47</v>
      </c>
      <c r="C80" s="34" t="s">
        <v>48</v>
      </c>
      <c r="D80" s="50"/>
      <c r="E80" s="36" t="s">
        <v>49</v>
      </c>
      <c r="F80" s="35" t="s">
        <v>48</v>
      </c>
    </row>
    <row r="81" spans="1:6" ht="16.5" thickBot="1">
      <c r="A81" s="150" t="s">
        <v>0</v>
      </c>
      <c r="B81" s="151"/>
      <c r="C81" s="151"/>
      <c r="D81" s="151"/>
      <c r="E81" s="151"/>
      <c r="F81" s="152"/>
    </row>
    <row r="82" spans="1:6" ht="48" thickBot="1">
      <c r="A82" s="3" t="s">
        <v>75</v>
      </c>
      <c r="B82" s="5"/>
      <c r="C82" s="5"/>
      <c r="D82" s="5"/>
      <c r="E82" s="39"/>
      <c r="F82" s="40"/>
    </row>
    <row r="83" spans="1:6" ht="16.5" thickBot="1">
      <c r="A83" s="3" t="s">
        <v>77</v>
      </c>
      <c r="B83" s="5"/>
      <c r="C83" s="5"/>
      <c r="D83" s="5"/>
      <c r="E83" s="39"/>
      <c r="F83" s="40"/>
    </row>
    <row r="84" spans="1:6" ht="32.25" thickBot="1">
      <c r="A84" s="3" t="s">
        <v>1</v>
      </c>
      <c r="B84" s="61">
        <v>106494</v>
      </c>
      <c r="C84" s="18">
        <v>66170</v>
      </c>
      <c r="D84" s="18"/>
      <c r="E84" s="23">
        <v>80450.2</v>
      </c>
      <c r="F84" s="40">
        <f>F85+F87</f>
        <v>39971</v>
      </c>
    </row>
    <row r="85" spans="1:6" ht="48" thickBot="1">
      <c r="A85" s="3" t="s">
        <v>76</v>
      </c>
      <c r="B85" s="24"/>
      <c r="C85" s="5"/>
      <c r="D85" s="5"/>
      <c r="E85" s="37">
        <v>77540.2</v>
      </c>
      <c r="F85" s="46">
        <v>39859</v>
      </c>
    </row>
    <row r="86" spans="1:6" ht="48" thickBot="1">
      <c r="A86" s="3" t="s">
        <v>16</v>
      </c>
      <c r="B86" s="24"/>
      <c r="C86" s="5"/>
      <c r="D86" s="5"/>
      <c r="E86" s="24">
        <v>1800</v>
      </c>
      <c r="F86" s="40">
        <v>0</v>
      </c>
    </row>
    <row r="87" spans="1:6" ht="79.5" thickBot="1">
      <c r="A87" s="3" t="s">
        <v>17</v>
      </c>
      <c r="B87" s="24"/>
      <c r="C87" s="5"/>
      <c r="D87" s="5"/>
      <c r="E87" s="24">
        <v>450</v>
      </c>
      <c r="F87" s="40">
        <v>112</v>
      </c>
    </row>
    <row r="88" spans="1:6" ht="48" thickBot="1">
      <c r="A88" s="3" t="s">
        <v>18</v>
      </c>
      <c r="B88" s="24"/>
      <c r="C88" s="5"/>
      <c r="D88" s="5"/>
      <c r="E88" s="24">
        <v>660</v>
      </c>
      <c r="F88" s="40">
        <v>0</v>
      </c>
    </row>
    <row r="89" spans="1:6" ht="32.25" thickBot="1">
      <c r="A89" s="3" t="s">
        <v>78</v>
      </c>
      <c r="B89" s="24"/>
      <c r="C89" s="5"/>
      <c r="D89" s="5"/>
      <c r="E89" s="24"/>
      <c r="F89" s="40"/>
    </row>
    <row r="90" spans="1:6" ht="16.5" thickBot="1">
      <c r="A90" s="3" t="s">
        <v>19</v>
      </c>
      <c r="B90" s="24"/>
      <c r="C90" s="5"/>
      <c r="D90" s="5"/>
      <c r="E90" s="24"/>
      <c r="F90" s="40"/>
    </row>
    <row r="91" spans="1:6" ht="108.75" thickBot="1">
      <c r="A91" s="3" t="s">
        <v>13</v>
      </c>
      <c r="B91" s="24">
        <v>26</v>
      </c>
      <c r="C91" s="5">
        <v>36</v>
      </c>
      <c r="D91" s="130" t="s">
        <v>150</v>
      </c>
      <c r="E91" s="24">
        <v>15966.5</v>
      </c>
      <c r="F91" s="131">
        <v>7733.3</v>
      </c>
    </row>
    <row r="92" spans="1:6" ht="48" thickBot="1">
      <c r="A92" s="3" t="s">
        <v>76</v>
      </c>
      <c r="B92" s="24"/>
      <c r="C92" s="5"/>
      <c r="D92" s="5"/>
      <c r="E92" s="24">
        <v>15466.5</v>
      </c>
      <c r="F92" s="131">
        <f>E92/12*6</f>
        <v>7733.25</v>
      </c>
    </row>
    <row r="93" spans="1:6" ht="63.75" thickBot="1">
      <c r="A93" s="3" t="s">
        <v>20</v>
      </c>
      <c r="B93" s="24"/>
      <c r="C93" s="5"/>
      <c r="D93" s="5"/>
      <c r="E93" s="24">
        <v>500</v>
      </c>
      <c r="F93" s="40">
        <v>0</v>
      </c>
    </row>
    <row r="94" spans="1:6" ht="48" thickBot="1">
      <c r="A94" s="3" t="s">
        <v>69</v>
      </c>
      <c r="B94" s="24"/>
      <c r="C94" s="5"/>
      <c r="D94" s="5"/>
      <c r="E94" s="24"/>
      <c r="F94" s="40"/>
    </row>
    <row r="95" spans="1:6" ht="16.5" thickBot="1">
      <c r="A95" s="3" t="s">
        <v>19</v>
      </c>
      <c r="B95" s="24"/>
      <c r="C95" s="5"/>
      <c r="D95" s="5"/>
      <c r="E95" s="24"/>
      <c r="F95" s="40"/>
    </row>
    <row r="96" spans="1:6" ht="32.25" thickBot="1">
      <c r="A96" s="3" t="s">
        <v>13</v>
      </c>
      <c r="B96" s="1">
        <v>18540</v>
      </c>
      <c r="C96" s="19">
        <v>7557</v>
      </c>
      <c r="D96" s="19"/>
      <c r="E96" s="24">
        <v>17394.5</v>
      </c>
      <c r="F96" s="40">
        <v>8697.2999999999993</v>
      </c>
    </row>
    <row r="97" spans="1:6" ht="48" thickBot="1">
      <c r="A97" s="3" t="s">
        <v>76</v>
      </c>
      <c r="B97" s="1">
        <v>18540</v>
      </c>
      <c r="C97" s="19">
        <v>7557</v>
      </c>
      <c r="D97" s="19"/>
      <c r="E97" s="24">
        <v>17394.5</v>
      </c>
      <c r="F97" s="40">
        <v>8697.2999999999993</v>
      </c>
    </row>
    <row r="98" spans="1:6" ht="32.25" thickBot="1">
      <c r="A98" s="3" t="s">
        <v>79</v>
      </c>
      <c r="B98" s="24"/>
      <c r="C98" s="5"/>
      <c r="D98" s="5"/>
      <c r="E98" s="24"/>
      <c r="F98" s="40"/>
    </row>
    <row r="99" spans="1:6" ht="16.5" thickBot="1">
      <c r="A99" s="3" t="s">
        <v>19</v>
      </c>
      <c r="B99" s="24"/>
      <c r="C99" s="5"/>
      <c r="D99" s="5"/>
      <c r="E99" s="24"/>
      <c r="F99" s="40"/>
    </row>
    <row r="100" spans="1:6" ht="32.25" thickBot="1">
      <c r="A100" s="3" t="s">
        <v>13</v>
      </c>
      <c r="B100" s="24">
        <v>2</v>
      </c>
      <c r="C100" s="5">
        <v>2</v>
      </c>
      <c r="D100" s="5"/>
      <c r="E100" s="24">
        <v>443.7</v>
      </c>
      <c r="F100" s="131">
        <v>221.9</v>
      </c>
    </row>
    <row r="101" spans="1:6" ht="48" thickBot="1">
      <c r="A101" s="3" t="s">
        <v>76</v>
      </c>
      <c r="B101" s="24"/>
      <c r="C101" s="5"/>
      <c r="D101" s="5"/>
      <c r="E101" s="24">
        <v>443.7</v>
      </c>
      <c r="F101" s="131">
        <v>221.9</v>
      </c>
    </row>
    <row r="102" spans="1:6" ht="16.5" thickBot="1">
      <c r="A102" s="8" t="s">
        <v>15</v>
      </c>
      <c r="B102" s="24"/>
      <c r="C102" s="5"/>
      <c r="D102" s="5"/>
      <c r="E102" s="62">
        <v>114254.9</v>
      </c>
      <c r="F102" s="132">
        <f>F84+F91+F100+F97</f>
        <v>56623.5</v>
      </c>
    </row>
    <row r="103" spans="1:6" ht="21.75" customHeight="1" thickBot="1">
      <c r="A103" s="63" t="s">
        <v>8</v>
      </c>
      <c r="B103" s="17"/>
      <c r="C103" s="17"/>
      <c r="D103" s="17"/>
      <c r="E103" s="64">
        <v>122281</v>
      </c>
      <c r="F103" s="133">
        <f>F102+F104</f>
        <v>59981.7</v>
      </c>
    </row>
    <row r="104" spans="1:6" ht="16.5" thickBot="1">
      <c r="A104" s="65" t="s">
        <v>66</v>
      </c>
      <c r="B104" s="51"/>
      <c r="C104" s="51"/>
      <c r="D104" s="51"/>
      <c r="E104" s="66">
        <v>8026.1</v>
      </c>
      <c r="F104" s="66">
        <v>3358.2</v>
      </c>
    </row>
    <row r="105" spans="1:6">
      <c r="A105" s="140" t="s">
        <v>42</v>
      </c>
      <c r="B105" s="141"/>
      <c r="C105" s="141"/>
      <c r="D105" s="141"/>
      <c r="E105" s="141"/>
      <c r="F105" s="141"/>
    </row>
    <row r="106" spans="1:6">
      <c r="A106" s="140" t="s">
        <v>43</v>
      </c>
      <c r="B106" s="141"/>
      <c r="C106" s="141"/>
      <c r="D106" s="141"/>
      <c r="E106" s="141"/>
      <c r="F106" s="141"/>
    </row>
    <row r="107" spans="1:6">
      <c r="A107" s="140" t="s">
        <v>44</v>
      </c>
      <c r="B107" s="141"/>
      <c r="C107" s="141"/>
      <c r="D107" s="141"/>
      <c r="E107" s="141"/>
      <c r="F107" s="141"/>
    </row>
    <row r="108" spans="1:6">
      <c r="A108" s="28" t="s">
        <v>141</v>
      </c>
      <c r="B108" s="26"/>
      <c r="C108" s="26"/>
      <c r="D108" s="26"/>
      <c r="E108" s="29"/>
      <c r="F108" s="29"/>
    </row>
    <row r="109" spans="1:6" ht="15.75" thickBot="1">
      <c r="A109" s="28" t="s">
        <v>138</v>
      </c>
      <c r="B109" s="30"/>
      <c r="C109" s="30"/>
      <c r="D109" s="27"/>
      <c r="E109" s="31"/>
      <c r="F109" s="31"/>
    </row>
    <row r="110" spans="1:6" ht="63" customHeight="1" thickBot="1">
      <c r="A110" s="153" t="s">
        <v>80</v>
      </c>
      <c r="B110" s="142" t="s">
        <v>45</v>
      </c>
      <c r="C110" s="143"/>
      <c r="D110" s="32" t="s">
        <v>46</v>
      </c>
      <c r="E110" s="142" t="s">
        <v>32</v>
      </c>
      <c r="F110" s="143"/>
    </row>
    <row r="111" spans="1:6" ht="74.25" customHeight="1" thickBot="1">
      <c r="A111" s="154"/>
      <c r="B111" s="33" t="s">
        <v>47</v>
      </c>
      <c r="C111" s="34" t="s">
        <v>48</v>
      </c>
      <c r="D111" s="50"/>
      <c r="E111" s="36" t="s">
        <v>49</v>
      </c>
      <c r="F111" s="35" t="s">
        <v>48</v>
      </c>
    </row>
    <row r="112" spans="1:6" ht="16.5" thickBot="1">
      <c r="A112" s="150" t="s">
        <v>0</v>
      </c>
      <c r="B112" s="151"/>
      <c r="C112" s="151"/>
      <c r="D112" s="151"/>
      <c r="E112" s="151"/>
      <c r="F112" s="152"/>
    </row>
    <row r="113" spans="1:6" ht="50.1" customHeight="1" thickBot="1">
      <c r="A113" s="42" t="s">
        <v>82</v>
      </c>
      <c r="B113" s="146"/>
      <c r="C113" s="146"/>
      <c r="D113" s="146"/>
      <c r="E113" s="146"/>
      <c r="F113" s="147"/>
    </row>
    <row r="114" spans="1:6" ht="26.25" customHeight="1" thickBot="1">
      <c r="A114" s="129" t="s">
        <v>26</v>
      </c>
      <c r="B114" s="146"/>
      <c r="C114" s="146"/>
      <c r="D114" s="146"/>
      <c r="E114" s="146"/>
      <c r="F114" s="147"/>
    </row>
    <row r="115" spans="1:6" ht="50.1" customHeight="1" thickBot="1">
      <c r="A115" s="42" t="s">
        <v>21</v>
      </c>
      <c r="B115" s="51">
        <v>523140</v>
      </c>
      <c r="C115" s="5">
        <v>299660</v>
      </c>
      <c r="D115" s="5"/>
      <c r="E115" s="23">
        <v>49359.3</v>
      </c>
      <c r="F115" s="5">
        <v>17257.8</v>
      </c>
    </row>
    <row r="116" spans="1:6" ht="50.1" customHeight="1" thickBot="1">
      <c r="A116" s="42" t="s">
        <v>81</v>
      </c>
      <c r="B116" s="44"/>
      <c r="C116" s="5"/>
      <c r="D116" s="5"/>
      <c r="E116" s="24">
        <v>49359.3</v>
      </c>
      <c r="F116" s="134">
        <v>17257.8</v>
      </c>
    </row>
    <row r="117" spans="1:6" ht="50.1" customHeight="1" thickBot="1">
      <c r="A117" s="42" t="s">
        <v>83</v>
      </c>
      <c r="B117" s="41"/>
      <c r="C117" s="4"/>
      <c r="D117" s="4"/>
      <c r="E117" s="67"/>
      <c r="F117" s="5"/>
    </row>
    <row r="118" spans="1:6" ht="30" customHeight="1" thickBot="1">
      <c r="A118" s="42" t="s">
        <v>3</v>
      </c>
      <c r="B118" s="41"/>
      <c r="C118" s="4"/>
      <c r="D118" s="4"/>
      <c r="E118" s="67"/>
      <c r="F118" s="5"/>
    </row>
    <row r="119" spans="1:6" ht="85.5" customHeight="1" thickBot="1">
      <c r="A119" s="42" t="s">
        <v>22</v>
      </c>
      <c r="B119" s="44">
        <v>3570550</v>
      </c>
      <c r="C119" s="5">
        <v>3619533</v>
      </c>
      <c r="D119" s="75" t="s">
        <v>148</v>
      </c>
      <c r="E119" s="24">
        <v>16782.3</v>
      </c>
      <c r="F119" s="134">
        <f>F120</f>
        <v>7456.6</v>
      </c>
    </row>
    <row r="120" spans="1:6" ht="50.1" customHeight="1" thickBot="1">
      <c r="A120" s="42" t="s">
        <v>81</v>
      </c>
      <c r="B120" s="44"/>
      <c r="C120" s="5"/>
      <c r="D120" s="5"/>
      <c r="E120" s="24">
        <v>15247.3</v>
      </c>
      <c r="F120" s="134">
        <v>7456.6</v>
      </c>
    </row>
    <row r="121" spans="1:6" ht="50.1" customHeight="1" thickBot="1">
      <c r="A121" s="42" t="s">
        <v>23</v>
      </c>
      <c r="B121" s="44"/>
      <c r="C121" s="5"/>
      <c r="D121" s="5"/>
      <c r="E121" s="24">
        <v>1350</v>
      </c>
      <c r="F121" s="5">
        <v>0</v>
      </c>
    </row>
    <row r="122" spans="1:6" ht="50.1" customHeight="1" thickBot="1">
      <c r="A122" s="42" t="s">
        <v>24</v>
      </c>
      <c r="B122" s="44"/>
      <c r="C122" s="5"/>
      <c r="D122" s="5"/>
      <c r="E122" s="24">
        <v>185</v>
      </c>
      <c r="F122" s="5">
        <v>0</v>
      </c>
    </row>
    <row r="123" spans="1:6" ht="50.1" customHeight="1" thickBot="1">
      <c r="A123" s="42" t="s">
        <v>84</v>
      </c>
      <c r="B123" s="44"/>
      <c r="C123" s="5"/>
      <c r="D123" s="5"/>
      <c r="E123" s="24"/>
      <c r="F123" s="5"/>
    </row>
    <row r="124" spans="1:6" ht="27.75" customHeight="1" thickBot="1">
      <c r="A124" s="42" t="s">
        <v>3</v>
      </c>
      <c r="B124" s="44"/>
      <c r="C124" s="5"/>
      <c r="D124" s="5"/>
      <c r="E124" s="24"/>
      <c r="F124" s="5"/>
    </row>
    <row r="125" spans="1:6" ht="50.1" customHeight="1" thickBot="1">
      <c r="A125" s="42" t="s">
        <v>13</v>
      </c>
      <c r="B125" s="44">
        <v>376839</v>
      </c>
      <c r="C125" s="5">
        <v>220838</v>
      </c>
      <c r="D125" s="5"/>
      <c r="E125" s="24">
        <v>7443.6</v>
      </c>
      <c r="F125" s="134">
        <f>E125/12*6</f>
        <v>3721.8</v>
      </c>
    </row>
    <row r="126" spans="1:6" ht="50.1" customHeight="1" thickBot="1">
      <c r="A126" s="42" t="s">
        <v>81</v>
      </c>
      <c r="B126" s="44"/>
      <c r="C126" s="5"/>
      <c r="D126" s="5"/>
      <c r="E126" s="24">
        <v>7443.6</v>
      </c>
      <c r="F126" s="134">
        <f>E126/12*6</f>
        <v>3721.8</v>
      </c>
    </row>
    <row r="127" spans="1:6" ht="50.1" customHeight="1" thickBot="1">
      <c r="A127" s="42" t="s">
        <v>85</v>
      </c>
      <c r="B127" s="41"/>
      <c r="C127" s="4"/>
      <c r="D127" s="4"/>
      <c r="E127" s="67"/>
      <c r="F127" s="5"/>
    </row>
    <row r="128" spans="1:6" ht="50.1" customHeight="1" thickBot="1">
      <c r="A128" s="42" t="s">
        <v>86</v>
      </c>
      <c r="B128" s="41"/>
      <c r="C128" s="4"/>
      <c r="D128" s="4"/>
      <c r="E128" s="67"/>
      <c r="F128" s="5"/>
    </row>
    <row r="129" spans="1:8" ht="50.1" customHeight="1" thickBot="1">
      <c r="A129" s="42" t="s">
        <v>22</v>
      </c>
      <c r="B129" s="44">
        <v>1805</v>
      </c>
      <c r="C129" s="5">
        <v>1014</v>
      </c>
      <c r="D129" s="5"/>
      <c r="E129" s="24">
        <v>7386</v>
      </c>
      <c r="F129" s="134">
        <f>F130+F131</f>
        <v>3000.4</v>
      </c>
    </row>
    <row r="130" spans="1:8" ht="50.1" customHeight="1" thickBot="1">
      <c r="A130" s="42" t="s">
        <v>81</v>
      </c>
      <c r="B130" s="44"/>
      <c r="C130" s="5"/>
      <c r="D130" s="5"/>
      <c r="E130" s="24">
        <v>5796</v>
      </c>
      <c r="F130" s="134">
        <f>E130/12*6</f>
        <v>2898</v>
      </c>
    </row>
    <row r="131" spans="1:8" ht="50.1" customHeight="1" thickBot="1">
      <c r="A131" s="42" t="s">
        <v>25</v>
      </c>
      <c r="B131" s="44"/>
      <c r="C131" s="5"/>
      <c r="D131" s="5"/>
      <c r="E131" s="24">
        <v>1590</v>
      </c>
      <c r="F131" s="5">
        <v>102.4</v>
      </c>
    </row>
    <row r="132" spans="1:8" ht="50.1" customHeight="1" thickBot="1">
      <c r="A132" s="42" t="s">
        <v>87</v>
      </c>
      <c r="B132" s="44"/>
      <c r="C132" s="5"/>
      <c r="D132" s="5"/>
      <c r="E132" s="24"/>
      <c r="F132" s="5"/>
    </row>
    <row r="133" spans="1:8" ht="50.1" customHeight="1" thickBot="1">
      <c r="A133" s="42" t="s">
        <v>19</v>
      </c>
      <c r="B133" s="44"/>
      <c r="C133" s="5"/>
      <c r="D133" s="5"/>
      <c r="E133" s="24"/>
      <c r="F133" s="5"/>
    </row>
    <row r="134" spans="1:8" ht="50.1" customHeight="1" thickBot="1">
      <c r="A134" s="42" t="s">
        <v>13</v>
      </c>
      <c r="B134" s="44">
        <v>355</v>
      </c>
      <c r="C134" s="5">
        <v>225</v>
      </c>
      <c r="D134" s="5"/>
      <c r="E134" s="24">
        <v>2086.6</v>
      </c>
      <c r="F134" s="134">
        <f>E134/12*6</f>
        <v>1043.3</v>
      </c>
    </row>
    <row r="135" spans="1:8" ht="50.1" customHeight="1" thickBot="1">
      <c r="A135" s="42" t="s">
        <v>81</v>
      </c>
      <c r="B135" s="44"/>
      <c r="C135" s="5"/>
      <c r="D135" s="5"/>
      <c r="E135" s="24">
        <v>2086.6</v>
      </c>
      <c r="F135" s="134">
        <f>E135/12*6</f>
        <v>1043.3</v>
      </c>
    </row>
    <row r="136" spans="1:8" ht="50.1" customHeight="1" thickBot="1">
      <c r="A136" s="42" t="s">
        <v>62</v>
      </c>
      <c r="B136" s="44"/>
      <c r="C136" s="5"/>
      <c r="D136" s="5"/>
      <c r="E136" s="38"/>
      <c r="F136" s="2"/>
    </row>
    <row r="137" spans="1:8" ht="50.1" customHeight="1" thickBot="1">
      <c r="A137" s="42" t="s">
        <v>3</v>
      </c>
      <c r="B137" s="44"/>
      <c r="C137" s="5"/>
      <c r="D137" s="5"/>
      <c r="E137" s="38"/>
      <c r="F137" s="2"/>
    </row>
    <row r="138" spans="1:8" ht="50.1" customHeight="1" thickBot="1">
      <c r="A138" s="42" t="s">
        <v>13</v>
      </c>
      <c r="B138" s="48"/>
      <c r="C138" s="6"/>
      <c r="D138" s="6"/>
      <c r="E138" s="24">
        <v>11219.1</v>
      </c>
      <c r="F138" s="134">
        <f>E138/12*6</f>
        <v>5609.55</v>
      </c>
    </row>
    <row r="139" spans="1:8" ht="50.1" customHeight="1" thickBot="1">
      <c r="A139" s="42" t="s">
        <v>63</v>
      </c>
      <c r="B139" s="48">
        <v>5</v>
      </c>
      <c r="C139" s="6">
        <v>2</v>
      </c>
      <c r="D139" s="6"/>
      <c r="E139" s="25"/>
      <c r="F139" s="6"/>
    </row>
    <row r="140" spans="1:8" ht="50.1" customHeight="1" thickBot="1">
      <c r="A140" s="42" t="s">
        <v>64</v>
      </c>
      <c r="B140" s="48">
        <v>57</v>
      </c>
      <c r="C140" s="6">
        <v>30</v>
      </c>
      <c r="D140" s="6"/>
      <c r="E140" s="25"/>
      <c r="F140" s="6"/>
    </row>
    <row r="141" spans="1:8" ht="50.1" customHeight="1" thickBot="1">
      <c r="A141" s="42" t="s">
        <v>65</v>
      </c>
      <c r="B141" s="48">
        <v>1382</v>
      </c>
      <c r="C141" s="6">
        <v>981</v>
      </c>
      <c r="D141" s="6"/>
      <c r="E141" s="25"/>
      <c r="F141" s="6"/>
    </row>
    <row r="142" spans="1:8" ht="50.1" customHeight="1" thickBot="1">
      <c r="A142" s="42" t="s">
        <v>81</v>
      </c>
      <c r="B142" s="44"/>
      <c r="C142" s="5"/>
      <c r="D142" s="5"/>
      <c r="E142" s="24">
        <v>11219.1</v>
      </c>
      <c r="F142" s="134">
        <f>E142/12*6</f>
        <v>5609.55</v>
      </c>
    </row>
    <row r="143" spans="1:8" ht="23.25" customHeight="1" thickBot="1">
      <c r="A143" s="45" t="s">
        <v>7</v>
      </c>
      <c r="B143" s="44"/>
      <c r="C143" s="5"/>
      <c r="D143" s="5"/>
      <c r="E143" s="38">
        <v>94276.9</v>
      </c>
      <c r="F143" s="135">
        <f>F115+F119+F125+F129+F134+F138</f>
        <v>38089.450000000004</v>
      </c>
      <c r="H143" s="136"/>
    </row>
    <row r="144" spans="1:8" ht="24.75" customHeight="1" thickBot="1">
      <c r="A144" s="45" t="s">
        <v>8</v>
      </c>
      <c r="B144" s="44"/>
      <c r="C144" s="5"/>
      <c r="D144" s="5"/>
      <c r="E144" s="38">
        <v>94687</v>
      </c>
      <c r="F144" s="135">
        <f>F143+F145</f>
        <v>38256.550000000003</v>
      </c>
    </row>
    <row r="145" spans="1:6" ht="22.5" customHeight="1" thickBot="1">
      <c r="A145" s="45" t="s">
        <v>66</v>
      </c>
      <c r="B145" s="44"/>
      <c r="C145" s="5"/>
      <c r="D145" s="5"/>
      <c r="E145" s="38">
        <v>410.1</v>
      </c>
      <c r="F145" s="2">
        <v>167.1</v>
      </c>
    </row>
    <row r="146" spans="1:6" s="27" customFormat="1" ht="27" customHeight="1">
      <c r="A146" s="140" t="s">
        <v>42</v>
      </c>
      <c r="B146" s="141"/>
      <c r="C146" s="141"/>
      <c r="D146" s="141"/>
      <c r="E146" s="141"/>
      <c r="F146" s="141"/>
    </row>
    <row r="147" spans="1:6" s="27" customFormat="1" ht="15" customHeight="1">
      <c r="A147" s="140" t="s">
        <v>43</v>
      </c>
      <c r="B147" s="141"/>
      <c r="C147" s="141"/>
      <c r="D147" s="141"/>
      <c r="E147" s="141"/>
      <c r="F147" s="141"/>
    </row>
    <row r="148" spans="1:6" s="27" customFormat="1" ht="27" customHeight="1">
      <c r="A148" s="140" t="s">
        <v>44</v>
      </c>
      <c r="B148" s="141"/>
      <c r="C148" s="141"/>
      <c r="D148" s="141"/>
      <c r="E148" s="141"/>
      <c r="F148" s="141"/>
    </row>
    <row r="149" spans="1:6" s="27" customFormat="1" ht="27" customHeight="1">
      <c r="A149" s="28" t="s">
        <v>142</v>
      </c>
      <c r="B149" s="26"/>
      <c r="C149" s="26"/>
      <c r="D149" s="26"/>
      <c r="E149" s="29"/>
      <c r="F149" s="29"/>
    </row>
    <row r="150" spans="1:6" s="27" customFormat="1" ht="27" customHeight="1" thickBot="1">
      <c r="A150" s="28" t="s">
        <v>138</v>
      </c>
      <c r="B150" s="30"/>
      <c r="C150" s="30"/>
      <c r="E150" s="31"/>
      <c r="F150" s="31"/>
    </row>
    <row r="151" spans="1:6" ht="58.5" customHeight="1" thickBot="1">
      <c r="A151" s="153" t="s">
        <v>67</v>
      </c>
      <c r="B151" s="142" t="s">
        <v>45</v>
      </c>
      <c r="C151" s="143"/>
      <c r="D151" s="32" t="s">
        <v>46</v>
      </c>
      <c r="E151" s="142" t="s">
        <v>32</v>
      </c>
      <c r="F151" s="143"/>
    </row>
    <row r="152" spans="1:6" ht="60.75" thickBot="1">
      <c r="A152" s="154"/>
      <c r="B152" s="33" t="s">
        <v>47</v>
      </c>
      <c r="C152" s="34" t="s">
        <v>48</v>
      </c>
      <c r="D152" s="50"/>
      <c r="E152" s="36" t="s">
        <v>49</v>
      </c>
      <c r="F152" s="35" t="s">
        <v>48</v>
      </c>
    </row>
    <row r="153" spans="1:6" ht="16.5" thickBot="1">
      <c r="A153" s="150" t="s">
        <v>0</v>
      </c>
      <c r="B153" s="151"/>
      <c r="C153" s="151"/>
      <c r="D153" s="151"/>
      <c r="E153" s="151"/>
      <c r="F153" s="152"/>
    </row>
    <row r="154" spans="1:6" ht="108" customHeight="1" thickBot="1">
      <c r="A154" s="73" t="s">
        <v>91</v>
      </c>
      <c r="B154" s="148"/>
      <c r="C154" s="146"/>
      <c r="D154" s="146"/>
      <c r="E154" s="146"/>
      <c r="F154" s="149"/>
    </row>
    <row r="155" spans="1:6" ht="32.25" thickBot="1">
      <c r="A155" s="3" t="s">
        <v>26</v>
      </c>
      <c r="B155" s="146"/>
      <c r="C155" s="146"/>
      <c r="D155" s="146"/>
      <c r="E155" s="146"/>
      <c r="F155" s="147"/>
    </row>
    <row r="156" spans="1:6" ht="32.25" thickBot="1">
      <c r="A156" s="3" t="s">
        <v>21</v>
      </c>
      <c r="B156" s="5">
        <v>1099</v>
      </c>
      <c r="C156" s="5">
        <v>1045</v>
      </c>
      <c r="D156" s="5"/>
      <c r="E156" s="52">
        <v>211302.1</v>
      </c>
      <c r="F156" s="52">
        <v>129817.60000000001</v>
      </c>
    </row>
    <row r="157" spans="1:6" ht="48" thickBot="1">
      <c r="A157" s="3" t="s">
        <v>88</v>
      </c>
      <c r="B157" s="5"/>
      <c r="C157" s="5"/>
      <c r="D157" s="5"/>
      <c r="E157" s="52">
        <v>211302.1</v>
      </c>
      <c r="F157" s="137">
        <v>129817.60000000001</v>
      </c>
    </row>
    <row r="158" spans="1:6" ht="95.25" thickBot="1">
      <c r="A158" s="3" t="s">
        <v>92</v>
      </c>
      <c r="B158" s="5"/>
      <c r="C158" s="5"/>
      <c r="D158" s="5"/>
      <c r="E158" s="52"/>
      <c r="F158" s="52"/>
    </row>
    <row r="159" spans="1:6" ht="32.25" thickBot="1">
      <c r="A159" s="3" t="s">
        <v>26</v>
      </c>
      <c r="B159" s="5"/>
      <c r="C159" s="5"/>
      <c r="D159" s="5"/>
      <c r="E159" s="52"/>
      <c r="F159" s="52"/>
    </row>
    <row r="160" spans="1:6" ht="32.25" thickBot="1">
      <c r="A160" s="3" t="s">
        <v>21</v>
      </c>
      <c r="B160" s="5">
        <v>154</v>
      </c>
      <c r="C160" s="5">
        <v>155</v>
      </c>
      <c r="D160" s="5"/>
      <c r="E160" s="52">
        <v>10344.700000000001</v>
      </c>
      <c r="F160" s="137">
        <f>E160/12*6</f>
        <v>5172.3500000000004</v>
      </c>
    </row>
    <row r="161" spans="1:6" ht="48" thickBot="1">
      <c r="A161" s="3" t="s">
        <v>88</v>
      </c>
      <c r="B161" s="5"/>
      <c r="C161" s="5"/>
      <c r="D161" s="5"/>
      <c r="E161" s="52">
        <v>10344.700000000001</v>
      </c>
      <c r="F161" s="137">
        <f>E161/12*6</f>
        <v>5172.3500000000004</v>
      </c>
    </row>
    <row r="162" spans="1:6" ht="32.25" thickBot="1">
      <c r="A162" s="3" t="s">
        <v>93</v>
      </c>
      <c r="B162" s="144"/>
      <c r="C162" s="144"/>
      <c r="D162" s="144"/>
      <c r="E162" s="49"/>
      <c r="F162" s="43"/>
    </row>
    <row r="163" spans="1:6" ht="32.25" thickBot="1">
      <c r="A163" s="3" t="s">
        <v>94</v>
      </c>
      <c r="B163" s="5"/>
      <c r="C163" s="5"/>
      <c r="D163" s="5"/>
      <c r="E163" s="52"/>
      <c r="F163" s="52"/>
    </row>
    <row r="164" spans="1:6" ht="32.25" thickBot="1">
      <c r="A164" s="3" t="s">
        <v>21</v>
      </c>
      <c r="B164" s="5">
        <v>35352.400000000001</v>
      </c>
      <c r="C164" s="5">
        <v>8460.36</v>
      </c>
      <c r="D164" s="5"/>
      <c r="E164" s="52">
        <v>11576.5</v>
      </c>
      <c r="F164" s="137">
        <f>E164/12*6</f>
        <v>5788.25</v>
      </c>
    </row>
    <row r="165" spans="1:6" ht="48" thickBot="1">
      <c r="A165" s="3" t="s">
        <v>88</v>
      </c>
      <c r="B165" s="5">
        <v>35352.400000000001</v>
      </c>
      <c r="C165" s="5">
        <v>8460.36</v>
      </c>
      <c r="D165" s="5"/>
      <c r="E165" s="52">
        <v>11576.5</v>
      </c>
      <c r="F165" s="137">
        <f>E165/12*6</f>
        <v>5788.25</v>
      </c>
    </row>
    <row r="166" spans="1:6" ht="111" thickBot="1">
      <c r="A166" s="3" t="s">
        <v>95</v>
      </c>
      <c r="B166" s="144"/>
      <c r="C166" s="144"/>
      <c r="D166" s="144"/>
      <c r="E166" s="49"/>
      <c r="F166" s="43"/>
    </row>
    <row r="167" spans="1:6" ht="32.25" thickBot="1">
      <c r="A167" s="3" t="s">
        <v>26</v>
      </c>
      <c r="B167" s="5"/>
      <c r="C167" s="5"/>
      <c r="D167" s="5"/>
      <c r="E167" s="52"/>
      <c r="F167" s="52"/>
    </row>
    <row r="168" spans="1:6" ht="32.25" thickBot="1">
      <c r="A168" s="3" t="s">
        <v>21</v>
      </c>
      <c r="B168" s="5">
        <v>90</v>
      </c>
      <c r="C168" s="5">
        <v>95</v>
      </c>
      <c r="D168" s="5"/>
      <c r="E168" s="52">
        <v>15213.5</v>
      </c>
      <c r="F168" s="137">
        <f>E168/12*6</f>
        <v>7606.75</v>
      </c>
    </row>
    <row r="169" spans="1:6" ht="48" thickBot="1">
      <c r="A169" s="3" t="s">
        <v>88</v>
      </c>
      <c r="B169" s="5">
        <v>90</v>
      </c>
      <c r="C169" s="5">
        <v>95</v>
      </c>
      <c r="D169" s="5"/>
      <c r="E169" s="52">
        <v>15213.5</v>
      </c>
      <c r="F169" s="137">
        <f>E169/12*6</f>
        <v>7606.75</v>
      </c>
    </row>
    <row r="170" spans="1:6" ht="48" thickBot="1">
      <c r="A170" s="3" t="s">
        <v>96</v>
      </c>
      <c r="B170" s="144"/>
      <c r="C170" s="144"/>
      <c r="D170" s="144"/>
      <c r="E170" s="49"/>
      <c r="F170" s="43"/>
    </row>
    <row r="171" spans="1:6" ht="32.25" thickBot="1">
      <c r="A171" s="3" t="s">
        <v>94</v>
      </c>
      <c r="B171" s="5"/>
      <c r="C171" s="5"/>
      <c r="D171" s="5"/>
      <c r="E171" s="52"/>
      <c r="F171" s="52"/>
    </row>
    <row r="172" spans="1:6" ht="32.25" thickBot="1">
      <c r="A172" s="3" t="s">
        <v>21</v>
      </c>
      <c r="B172" s="5">
        <v>17566.8</v>
      </c>
      <c r="C172" s="5">
        <v>4328.96</v>
      </c>
      <c r="D172" s="5"/>
      <c r="E172" s="52">
        <v>8051.3</v>
      </c>
      <c r="F172" s="137">
        <f>E172/12*6</f>
        <v>4025.6500000000005</v>
      </c>
    </row>
    <row r="173" spans="1:6" ht="48" thickBot="1">
      <c r="A173" s="3" t="s">
        <v>88</v>
      </c>
      <c r="B173" s="5">
        <v>17566.8</v>
      </c>
      <c r="C173" s="5">
        <v>4328.96</v>
      </c>
      <c r="D173" s="5"/>
      <c r="E173" s="52">
        <v>8051.3</v>
      </c>
      <c r="F173" s="137">
        <f>E173/12*6</f>
        <v>4025.6500000000005</v>
      </c>
    </row>
    <row r="174" spans="1:6" ht="32.25" thickBot="1">
      <c r="A174" s="3" t="s">
        <v>97</v>
      </c>
      <c r="B174" s="144"/>
      <c r="C174" s="144"/>
      <c r="D174" s="144"/>
      <c r="E174" s="49"/>
      <c r="F174" s="43"/>
    </row>
    <row r="175" spans="1:6" ht="32.25" thickBot="1">
      <c r="A175" s="3" t="s">
        <v>26</v>
      </c>
      <c r="B175" s="5"/>
      <c r="C175" s="5"/>
      <c r="D175" s="5"/>
      <c r="E175" s="52"/>
      <c r="F175" s="52"/>
    </row>
    <row r="176" spans="1:6" ht="32.25" thickBot="1">
      <c r="A176" s="3" t="s">
        <v>21</v>
      </c>
      <c r="B176" s="5">
        <v>85</v>
      </c>
      <c r="C176" s="5">
        <v>80</v>
      </c>
      <c r="D176" s="5"/>
      <c r="E176" s="52">
        <v>4901.8999999999996</v>
      </c>
      <c r="F176" s="137">
        <f>E176/12*6</f>
        <v>2450.9499999999998</v>
      </c>
    </row>
    <row r="177" spans="1:7" ht="48" thickBot="1">
      <c r="A177" s="3" t="s">
        <v>88</v>
      </c>
      <c r="B177" s="5">
        <v>85</v>
      </c>
      <c r="C177" s="5">
        <v>80</v>
      </c>
      <c r="D177" s="5"/>
      <c r="E177" s="52">
        <v>4901.8999999999996</v>
      </c>
      <c r="F177" s="137">
        <f>E177/12*6</f>
        <v>2450.9499999999998</v>
      </c>
    </row>
    <row r="178" spans="1:7" ht="48" thickBot="1">
      <c r="A178" s="3" t="s">
        <v>98</v>
      </c>
      <c r="B178" s="144"/>
      <c r="C178" s="144"/>
      <c r="D178" s="144"/>
      <c r="E178" s="144"/>
      <c r="F178" s="145"/>
    </row>
    <row r="179" spans="1:7" ht="32.25" thickBot="1">
      <c r="A179" s="3" t="s">
        <v>94</v>
      </c>
      <c r="B179" s="5"/>
      <c r="C179" s="5"/>
      <c r="D179" s="5"/>
      <c r="E179" s="5"/>
      <c r="F179" s="51"/>
    </row>
    <row r="180" spans="1:7" ht="32.25" thickBot="1">
      <c r="A180" s="3" t="s">
        <v>21</v>
      </c>
      <c r="B180" s="5">
        <v>24840</v>
      </c>
      <c r="C180" s="5">
        <v>16272</v>
      </c>
      <c r="D180" s="5"/>
      <c r="E180" s="5">
        <v>3989.6</v>
      </c>
      <c r="F180" s="51">
        <v>2343.1999999999998</v>
      </c>
    </row>
    <row r="181" spans="1:7" ht="48" thickBot="1">
      <c r="A181" s="3" t="s">
        <v>88</v>
      </c>
      <c r="B181" s="5">
        <v>24840</v>
      </c>
      <c r="C181" s="5">
        <v>16272</v>
      </c>
      <c r="D181" s="5"/>
      <c r="E181" s="5">
        <v>3508.6</v>
      </c>
      <c r="F181" s="51">
        <v>2343.1999999999998</v>
      </c>
      <c r="G181" t="s">
        <v>149</v>
      </c>
    </row>
    <row r="182" spans="1:7" ht="95.25" thickBot="1">
      <c r="A182" s="3" t="s">
        <v>89</v>
      </c>
      <c r="B182" s="5">
        <v>0</v>
      </c>
      <c r="C182" s="5"/>
      <c r="D182" s="5"/>
      <c r="E182" s="5">
        <v>481</v>
      </c>
      <c r="F182" s="51">
        <v>0</v>
      </c>
    </row>
    <row r="183" spans="1:7" ht="16.5" thickBot="1">
      <c r="A183" s="3" t="s">
        <v>27</v>
      </c>
      <c r="B183" s="5"/>
      <c r="C183" s="5"/>
      <c r="D183" s="5"/>
      <c r="E183" s="5"/>
      <c r="F183" s="51"/>
    </row>
    <row r="184" spans="1:7" ht="32.25" thickBot="1">
      <c r="A184" s="3" t="s">
        <v>21</v>
      </c>
      <c r="B184" s="5">
        <v>52</v>
      </c>
      <c r="C184" s="5"/>
      <c r="D184" s="5"/>
      <c r="E184" s="5">
        <v>200</v>
      </c>
      <c r="F184" s="51">
        <v>0</v>
      </c>
    </row>
    <row r="185" spans="1:7" ht="111" thickBot="1">
      <c r="A185" s="3" t="s">
        <v>90</v>
      </c>
      <c r="B185" s="5">
        <v>52</v>
      </c>
      <c r="C185" s="5"/>
      <c r="D185" s="5"/>
      <c r="E185" s="5">
        <v>200</v>
      </c>
      <c r="F185" s="51">
        <v>0</v>
      </c>
    </row>
    <row r="186" spans="1:7" ht="126.75" thickBot="1">
      <c r="A186" s="3" t="s">
        <v>99</v>
      </c>
      <c r="B186" s="5"/>
      <c r="C186" s="5"/>
      <c r="D186" s="5"/>
      <c r="E186" s="5"/>
      <c r="F186" s="51"/>
    </row>
    <row r="187" spans="1:7" ht="16.5" thickBot="1">
      <c r="A187" s="3" t="s">
        <v>100</v>
      </c>
      <c r="B187" s="5"/>
      <c r="C187" s="5"/>
      <c r="D187" s="5"/>
      <c r="E187" s="5"/>
      <c r="F187" s="51"/>
    </row>
    <row r="188" spans="1:7" ht="32.25" thickBot="1">
      <c r="A188" s="3" t="s">
        <v>13</v>
      </c>
      <c r="B188" s="5">
        <v>39</v>
      </c>
      <c r="C188" s="5">
        <v>25</v>
      </c>
      <c r="D188" s="5"/>
      <c r="E188" s="5">
        <v>2800.4</v>
      </c>
      <c r="F188" s="51">
        <v>1989.1</v>
      </c>
    </row>
    <row r="189" spans="1:7" ht="48" thickBot="1">
      <c r="A189" s="3" t="s">
        <v>88</v>
      </c>
      <c r="B189" s="5">
        <v>39</v>
      </c>
      <c r="C189" s="5">
        <v>25</v>
      </c>
      <c r="D189" s="5"/>
      <c r="E189" s="5">
        <v>2800.4</v>
      </c>
      <c r="F189" s="51">
        <v>1989.1</v>
      </c>
      <c r="G189" t="s">
        <v>149</v>
      </c>
    </row>
    <row r="190" spans="1:7" ht="32.25" thickBot="1">
      <c r="A190" s="3" t="s">
        <v>101</v>
      </c>
      <c r="B190" s="22"/>
      <c r="C190" s="22"/>
      <c r="D190" s="22"/>
      <c r="E190" s="22"/>
      <c r="F190" s="68"/>
    </row>
    <row r="191" spans="1:7" ht="16.5" thickBot="1">
      <c r="A191" s="3" t="s">
        <v>100</v>
      </c>
      <c r="B191" s="22"/>
      <c r="C191" s="22"/>
      <c r="D191" s="22"/>
      <c r="E191" s="22"/>
      <c r="F191" s="68"/>
    </row>
    <row r="192" spans="1:7" ht="32.25" thickBot="1">
      <c r="A192" s="3" t="s">
        <v>13</v>
      </c>
      <c r="B192" s="5">
        <v>31</v>
      </c>
      <c r="C192" s="5">
        <v>23</v>
      </c>
      <c r="D192" s="5"/>
      <c r="E192" s="5">
        <v>1105.2</v>
      </c>
      <c r="F192" s="51">
        <v>552.6</v>
      </c>
    </row>
    <row r="193" spans="1:8" ht="48" thickBot="1">
      <c r="A193" s="3" t="s">
        <v>88</v>
      </c>
      <c r="B193" s="5">
        <v>31</v>
      </c>
      <c r="C193" s="5">
        <v>23</v>
      </c>
      <c r="D193" s="5"/>
      <c r="E193" s="5">
        <v>1105.2</v>
      </c>
      <c r="F193" s="51">
        <f>E193/12*6</f>
        <v>552.6</v>
      </c>
      <c r="G193" t="s">
        <v>149</v>
      </c>
    </row>
    <row r="194" spans="1:8" ht="48" thickBot="1">
      <c r="A194" s="3" t="s">
        <v>102</v>
      </c>
      <c r="B194" s="22"/>
      <c r="C194" s="22"/>
      <c r="D194" s="22"/>
      <c r="E194" s="22"/>
      <c r="F194" s="68"/>
    </row>
    <row r="195" spans="1:8" ht="32.25" thickBot="1">
      <c r="A195" s="3" t="s">
        <v>3</v>
      </c>
      <c r="B195" s="22"/>
      <c r="C195" s="22"/>
      <c r="D195" s="22"/>
      <c r="E195" s="22"/>
      <c r="F195" s="68"/>
    </row>
    <row r="196" spans="1:8" ht="32.25" thickBot="1">
      <c r="A196" s="3" t="s">
        <v>13</v>
      </c>
      <c r="B196" s="6">
        <v>649</v>
      </c>
      <c r="C196" s="6">
        <v>404</v>
      </c>
      <c r="D196" s="6"/>
      <c r="E196" s="6">
        <v>252.4</v>
      </c>
      <c r="F196" s="52">
        <v>126.2</v>
      </c>
      <c r="G196" t="s">
        <v>149</v>
      </c>
    </row>
    <row r="197" spans="1:8" ht="48" thickBot="1">
      <c r="A197" s="3" t="s">
        <v>88</v>
      </c>
      <c r="B197" s="6"/>
      <c r="C197" s="6"/>
      <c r="D197" s="6"/>
      <c r="E197" s="6">
        <v>252.4</v>
      </c>
      <c r="F197" s="52">
        <f>E197/12*6</f>
        <v>126.20000000000002</v>
      </c>
      <c r="H197" s="136"/>
    </row>
    <row r="198" spans="1:8" ht="16.5" thickBot="1">
      <c r="A198" s="8" t="s">
        <v>15</v>
      </c>
      <c r="B198" s="5"/>
      <c r="C198" s="5"/>
      <c r="D198" s="5"/>
      <c r="E198" s="20">
        <v>269736.8</v>
      </c>
      <c r="F198" s="138">
        <f>F156+F160+F164+F168+F172+F176+F180+F192+F189+F196</f>
        <v>159872.65000000005</v>
      </c>
    </row>
    <row r="199" spans="1:8" ht="16.5" thickBot="1">
      <c r="A199" s="8" t="s">
        <v>8</v>
      </c>
      <c r="B199" s="5"/>
      <c r="C199" s="5"/>
      <c r="D199" s="5"/>
      <c r="E199" s="20">
        <v>271753.5</v>
      </c>
      <c r="F199" s="66">
        <f>F198+F200</f>
        <v>160869.35000000006</v>
      </c>
    </row>
    <row r="200" spans="1:8" ht="27.75" customHeight="1">
      <c r="A200" s="157" t="s">
        <v>66</v>
      </c>
      <c r="B200" s="181"/>
      <c r="C200" s="181"/>
      <c r="D200" s="17"/>
      <c r="E200" s="155">
        <v>2016.7</v>
      </c>
      <c r="F200" s="155">
        <v>996.7</v>
      </c>
    </row>
    <row r="201" spans="1:8" ht="3" customHeight="1" thickBot="1">
      <c r="A201" s="158"/>
      <c r="B201" s="182"/>
      <c r="C201" s="182"/>
      <c r="D201" s="44"/>
      <c r="E201" s="156"/>
      <c r="F201" s="156"/>
    </row>
    <row r="202" spans="1:8">
      <c r="A202" s="140" t="s">
        <v>42</v>
      </c>
      <c r="B202" s="141"/>
      <c r="C202" s="141"/>
      <c r="D202" s="141"/>
      <c r="E202" s="141"/>
      <c r="F202" s="141"/>
    </row>
    <row r="203" spans="1:8">
      <c r="A203" s="140" t="s">
        <v>43</v>
      </c>
      <c r="B203" s="141"/>
      <c r="C203" s="141"/>
      <c r="D203" s="141"/>
      <c r="E203" s="141"/>
      <c r="F203" s="141"/>
    </row>
    <row r="204" spans="1:8">
      <c r="A204" s="140" t="s">
        <v>44</v>
      </c>
      <c r="B204" s="141"/>
      <c r="C204" s="141"/>
      <c r="D204" s="141"/>
      <c r="E204" s="141"/>
      <c r="F204" s="141"/>
    </row>
    <row r="205" spans="1:8">
      <c r="A205" s="28" t="s">
        <v>143</v>
      </c>
      <c r="B205" s="26"/>
      <c r="C205" s="26"/>
      <c r="D205" s="26"/>
      <c r="E205" s="29"/>
      <c r="F205" s="29"/>
    </row>
    <row r="206" spans="1:8" ht="15.75" thickBot="1">
      <c r="A206" s="28" t="s">
        <v>138</v>
      </c>
      <c r="B206" s="30"/>
      <c r="C206" s="30"/>
      <c r="D206" s="27"/>
      <c r="E206" s="31"/>
      <c r="F206" s="31"/>
    </row>
    <row r="207" spans="1:8" ht="57" customHeight="1" thickBot="1">
      <c r="A207" s="153" t="s">
        <v>67</v>
      </c>
      <c r="B207" s="142" t="s">
        <v>45</v>
      </c>
      <c r="C207" s="143"/>
      <c r="D207" s="32" t="s">
        <v>46</v>
      </c>
      <c r="E207" s="142" t="s">
        <v>32</v>
      </c>
      <c r="F207" s="143"/>
    </row>
    <row r="208" spans="1:8" ht="63" customHeight="1" thickBot="1">
      <c r="A208" s="154"/>
      <c r="B208" s="33" t="s">
        <v>47</v>
      </c>
      <c r="C208" s="34" t="s">
        <v>48</v>
      </c>
      <c r="D208" s="50"/>
      <c r="E208" s="36" t="s">
        <v>49</v>
      </c>
      <c r="F208" s="35" t="s">
        <v>48</v>
      </c>
    </row>
    <row r="209" spans="1:6" ht="16.5" thickBot="1">
      <c r="A209" s="150" t="s">
        <v>0</v>
      </c>
      <c r="B209" s="151"/>
      <c r="C209" s="151"/>
      <c r="D209" s="151"/>
      <c r="E209" s="151"/>
      <c r="F209" s="152"/>
    </row>
    <row r="210" spans="1:6" ht="48" thickBot="1">
      <c r="A210" s="3" t="s">
        <v>106</v>
      </c>
      <c r="B210" s="146"/>
      <c r="C210" s="146"/>
      <c r="D210" s="146"/>
      <c r="E210" s="146"/>
      <c r="F210" s="147"/>
    </row>
    <row r="211" spans="1:6" ht="16.5" thickBot="1">
      <c r="A211" s="3" t="s">
        <v>27</v>
      </c>
      <c r="B211" s="146"/>
      <c r="C211" s="146"/>
      <c r="D211" s="146"/>
      <c r="E211" s="146"/>
      <c r="F211" s="147"/>
    </row>
    <row r="212" spans="1:6" ht="32.25" thickBot="1">
      <c r="A212" s="3" t="s">
        <v>21</v>
      </c>
      <c r="B212" s="5">
        <v>118</v>
      </c>
      <c r="C212" s="5">
        <v>121</v>
      </c>
      <c r="D212" s="5"/>
      <c r="E212" s="23">
        <v>51049.9</v>
      </c>
      <c r="F212" s="5">
        <f>F213+F214</f>
        <v>21189.8</v>
      </c>
    </row>
    <row r="213" spans="1:6" ht="48" thickBot="1">
      <c r="A213" s="3" t="s">
        <v>103</v>
      </c>
      <c r="B213" s="5"/>
      <c r="C213" s="5"/>
      <c r="D213" s="5"/>
      <c r="E213" s="24">
        <v>50901.9</v>
      </c>
      <c r="F213" s="5">
        <v>21041.8</v>
      </c>
    </row>
    <row r="214" spans="1:6" ht="79.5" thickBot="1">
      <c r="A214" s="3" t="s">
        <v>28</v>
      </c>
      <c r="B214" s="5"/>
      <c r="C214" s="5"/>
      <c r="D214" s="5"/>
      <c r="E214" s="24">
        <v>148</v>
      </c>
      <c r="F214" s="5">
        <v>148</v>
      </c>
    </row>
    <row r="215" spans="1:6" ht="32.25" thickBot="1">
      <c r="A215" s="3" t="s">
        <v>85</v>
      </c>
      <c r="B215" s="5"/>
      <c r="C215" s="5"/>
      <c r="D215" s="5"/>
      <c r="E215" s="24"/>
      <c r="F215" s="5"/>
    </row>
    <row r="216" spans="1:6" ht="16.5" thickBot="1">
      <c r="A216" s="3" t="s">
        <v>107</v>
      </c>
      <c r="B216" s="5"/>
      <c r="C216" s="5"/>
      <c r="D216" s="5"/>
      <c r="E216" s="24"/>
      <c r="F216" s="5"/>
    </row>
    <row r="217" spans="1:6" ht="32.25" thickBot="1">
      <c r="A217" s="3" t="s">
        <v>13</v>
      </c>
      <c r="B217" s="5">
        <v>2001</v>
      </c>
      <c r="C217" s="5">
        <v>1207</v>
      </c>
      <c r="D217" s="5"/>
      <c r="E217" s="24">
        <v>36648.800000000003</v>
      </c>
      <c r="F217" s="5">
        <f>F218+F219+F221</f>
        <v>15239.7</v>
      </c>
    </row>
    <row r="218" spans="1:6" ht="48" thickBot="1">
      <c r="A218" s="3" t="s">
        <v>103</v>
      </c>
      <c r="B218" s="5"/>
      <c r="C218" s="5"/>
      <c r="D218" s="5"/>
      <c r="E218" s="69">
        <v>31198.799999999999</v>
      </c>
      <c r="F218" s="22">
        <v>13727.5</v>
      </c>
    </row>
    <row r="219" spans="1:6" ht="79.5" thickBot="1">
      <c r="A219" s="3" t="s">
        <v>104</v>
      </c>
      <c r="B219" s="5"/>
      <c r="C219" s="5"/>
      <c r="D219" s="5"/>
      <c r="E219" s="24">
        <v>2750</v>
      </c>
      <c r="F219" s="5">
        <v>941.5</v>
      </c>
    </row>
    <row r="220" spans="1:6" ht="79.5" thickBot="1">
      <c r="A220" s="3" t="s">
        <v>29</v>
      </c>
      <c r="B220" s="5"/>
      <c r="C220" s="5"/>
      <c r="D220" s="5"/>
      <c r="E220" s="24">
        <v>1350</v>
      </c>
      <c r="F220" s="5">
        <v>0</v>
      </c>
    </row>
    <row r="221" spans="1:6" ht="63.75" thickBot="1">
      <c r="A221" s="3" t="s">
        <v>30</v>
      </c>
      <c r="B221" s="5"/>
      <c r="C221" s="5"/>
      <c r="D221" s="5"/>
      <c r="E221" s="24">
        <v>1350</v>
      </c>
      <c r="F221" s="5">
        <v>570.70000000000005</v>
      </c>
    </row>
    <row r="222" spans="1:6" ht="48" thickBot="1">
      <c r="A222" s="3" t="s">
        <v>62</v>
      </c>
      <c r="B222" s="5"/>
      <c r="C222" s="5"/>
      <c r="D222" s="5"/>
      <c r="E222" s="38"/>
      <c r="F222" s="2"/>
    </row>
    <row r="223" spans="1:6" ht="32.25" thickBot="1">
      <c r="A223" s="3" t="s">
        <v>3</v>
      </c>
      <c r="B223" s="5"/>
      <c r="C223" s="5"/>
      <c r="D223" s="5"/>
      <c r="E223" s="38"/>
      <c r="F223" s="2"/>
    </row>
    <row r="224" spans="1:6" ht="32.25" thickBot="1">
      <c r="A224" s="3" t="s">
        <v>13</v>
      </c>
      <c r="B224" s="6"/>
      <c r="C224" s="6"/>
      <c r="D224" s="6"/>
      <c r="E224" s="24">
        <v>11132</v>
      </c>
      <c r="F224" s="5">
        <f>F228</f>
        <v>6233.9</v>
      </c>
    </row>
    <row r="225" spans="1:6" ht="32.25" thickBot="1">
      <c r="A225" s="3" t="s">
        <v>63</v>
      </c>
      <c r="B225" s="6">
        <v>100</v>
      </c>
      <c r="C225" s="6">
        <v>80</v>
      </c>
      <c r="D225" s="6"/>
      <c r="E225" s="25"/>
      <c r="F225" s="6"/>
    </row>
    <row r="226" spans="1:6" ht="16.5" thickBot="1">
      <c r="A226" s="3" t="s">
        <v>64</v>
      </c>
      <c r="B226" s="6">
        <v>34</v>
      </c>
      <c r="C226" s="6">
        <v>56</v>
      </c>
      <c r="D226" s="6"/>
      <c r="E226" s="25"/>
      <c r="F226" s="6"/>
    </row>
    <row r="227" spans="1:6" ht="16.5" thickBot="1">
      <c r="A227" s="3" t="s">
        <v>65</v>
      </c>
      <c r="B227" s="6">
        <v>957</v>
      </c>
      <c r="C227" s="6">
        <v>983</v>
      </c>
      <c r="D227" s="6"/>
      <c r="E227" s="25"/>
      <c r="F227" s="6"/>
    </row>
    <row r="228" spans="1:6" ht="48" thickBot="1">
      <c r="A228" s="3" t="s">
        <v>108</v>
      </c>
      <c r="B228" s="5"/>
      <c r="C228" s="5"/>
      <c r="D228" s="5"/>
      <c r="E228" s="24">
        <v>11132</v>
      </c>
      <c r="F228" s="5">
        <v>6233.9</v>
      </c>
    </row>
    <row r="229" spans="1:6" ht="32.25" thickBot="1">
      <c r="A229" s="3" t="s">
        <v>109</v>
      </c>
      <c r="B229" s="5"/>
      <c r="C229" s="5"/>
      <c r="D229" s="5"/>
      <c r="E229" s="24"/>
      <c r="F229" s="5"/>
    </row>
    <row r="230" spans="1:6" ht="16.5" thickBot="1">
      <c r="A230" s="3" t="s">
        <v>27</v>
      </c>
      <c r="B230" s="5"/>
      <c r="C230" s="5"/>
      <c r="D230" s="5"/>
      <c r="E230" s="24"/>
      <c r="F230" s="5"/>
    </row>
    <row r="231" spans="1:6" ht="32.25" thickBot="1">
      <c r="A231" s="3" t="s">
        <v>21</v>
      </c>
      <c r="B231" s="5">
        <v>5735</v>
      </c>
      <c r="C231" s="5">
        <v>2405</v>
      </c>
      <c r="D231" s="5"/>
      <c r="E231" s="24">
        <v>14409.3</v>
      </c>
      <c r="F231" s="5">
        <v>7204.7</v>
      </c>
    </row>
    <row r="232" spans="1:6" ht="48" thickBot="1">
      <c r="A232" s="3" t="s">
        <v>103</v>
      </c>
      <c r="B232" s="5">
        <v>5735</v>
      </c>
      <c r="C232" s="5">
        <v>2405</v>
      </c>
      <c r="D232" s="5"/>
      <c r="E232" s="24">
        <v>14409.3</v>
      </c>
      <c r="F232" s="5">
        <v>7204.7</v>
      </c>
    </row>
    <row r="233" spans="1:6" ht="32.25" thickBot="1">
      <c r="A233" s="3" t="s">
        <v>110</v>
      </c>
      <c r="B233" s="5"/>
      <c r="C233" s="5"/>
      <c r="D233" s="5"/>
      <c r="E233" s="24"/>
      <c r="F233" s="5"/>
    </row>
    <row r="234" spans="1:6" ht="16.5" thickBot="1">
      <c r="A234" s="3" t="s">
        <v>27</v>
      </c>
      <c r="B234" s="5"/>
      <c r="C234" s="5"/>
      <c r="D234" s="5"/>
      <c r="E234" s="24"/>
      <c r="F234" s="5"/>
    </row>
    <row r="235" spans="1:6" ht="32.25" thickBot="1">
      <c r="A235" s="3" t="s">
        <v>21</v>
      </c>
      <c r="B235" s="5">
        <v>13500</v>
      </c>
      <c r="C235" s="5">
        <v>8511</v>
      </c>
      <c r="D235" s="5"/>
      <c r="E235" s="24">
        <v>3026.5</v>
      </c>
      <c r="F235" s="5">
        <v>1363.3</v>
      </c>
    </row>
    <row r="236" spans="1:6" ht="48" thickBot="1">
      <c r="A236" s="3" t="s">
        <v>103</v>
      </c>
      <c r="B236" s="5"/>
      <c r="C236" s="5"/>
      <c r="D236" s="5"/>
      <c r="E236" s="24">
        <v>2726.5</v>
      </c>
      <c r="F236" s="5">
        <v>1363.3</v>
      </c>
    </row>
    <row r="237" spans="1:6" ht="48" thickBot="1">
      <c r="A237" s="3" t="s">
        <v>105</v>
      </c>
      <c r="B237" s="5"/>
      <c r="C237" s="5"/>
      <c r="D237" s="5"/>
      <c r="E237" s="24">
        <v>300</v>
      </c>
      <c r="F237" s="5">
        <v>0</v>
      </c>
    </row>
    <row r="238" spans="1:6" ht="16.5" thickBot="1">
      <c r="A238" s="8" t="s">
        <v>15</v>
      </c>
      <c r="B238" s="5"/>
      <c r="C238" s="5"/>
      <c r="D238" s="5"/>
      <c r="E238" s="2">
        <v>116266.5</v>
      </c>
      <c r="F238" s="2">
        <f>F212+F217+F224+F231+F235</f>
        <v>51231.4</v>
      </c>
    </row>
    <row r="239" spans="1:6" ht="16.5" thickBot="1">
      <c r="A239" s="8" t="s">
        <v>8</v>
      </c>
      <c r="B239" s="5"/>
      <c r="C239" s="5"/>
      <c r="D239" s="5"/>
      <c r="E239" s="2">
        <v>117668.2</v>
      </c>
      <c r="F239" s="2">
        <f>F238+F240</f>
        <v>51930.400000000001</v>
      </c>
    </row>
    <row r="240" spans="1:6" ht="21" customHeight="1" thickBot="1">
      <c r="A240" s="65" t="s">
        <v>66</v>
      </c>
      <c r="B240" s="51"/>
      <c r="C240" s="51"/>
      <c r="D240" s="51"/>
      <c r="E240" s="53">
        <v>1401.7</v>
      </c>
      <c r="F240" s="53">
        <v>699</v>
      </c>
    </row>
    <row r="241" spans="1:6">
      <c r="A241" s="140" t="s">
        <v>42</v>
      </c>
      <c r="B241" s="141"/>
      <c r="C241" s="141"/>
      <c r="D241" s="141"/>
      <c r="E241" s="141"/>
      <c r="F241" s="141"/>
    </row>
    <row r="242" spans="1:6">
      <c r="A242" s="140" t="s">
        <v>43</v>
      </c>
      <c r="B242" s="141"/>
      <c r="C242" s="141"/>
      <c r="D242" s="141"/>
      <c r="E242" s="141"/>
      <c r="F242" s="141"/>
    </row>
    <row r="243" spans="1:6">
      <c r="A243" s="140" t="s">
        <v>44</v>
      </c>
      <c r="B243" s="141"/>
      <c r="C243" s="141"/>
      <c r="D243" s="141"/>
      <c r="E243" s="141"/>
      <c r="F243" s="141"/>
    </row>
    <row r="244" spans="1:6">
      <c r="A244" s="28" t="s">
        <v>144</v>
      </c>
      <c r="B244" s="26"/>
      <c r="C244" s="26"/>
      <c r="D244" s="26"/>
      <c r="E244" s="29"/>
      <c r="F244" s="29"/>
    </row>
    <row r="245" spans="1:6" ht="15.75" thickBot="1">
      <c r="A245" s="28" t="s">
        <v>138</v>
      </c>
      <c r="B245" s="30"/>
      <c r="C245" s="30"/>
      <c r="D245" s="27"/>
      <c r="E245" s="31"/>
      <c r="F245" s="31"/>
    </row>
    <row r="246" spans="1:6" ht="65.25" customHeight="1" thickBot="1">
      <c r="A246" s="153" t="s">
        <v>67</v>
      </c>
      <c r="B246" s="142" t="s">
        <v>45</v>
      </c>
      <c r="C246" s="143"/>
      <c r="D246" s="32" t="s">
        <v>46</v>
      </c>
      <c r="E246" s="142" t="s">
        <v>32</v>
      </c>
      <c r="F246" s="143"/>
    </row>
    <row r="247" spans="1:6" ht="60.75" thickBot="1">
      <c r="A247" s="180"/>
      <c r="B247" s="33" t="s">
        <v>47</v>
      </c>
      <c r="C247" s="34" t="s">
        <v>48</v>
      </c>
      <c r="D247" s="50"/>
      <c r="E247" s="36" t="s">
        <v>49</v>
      </c>
      <c r="F247" s="35" t="s">
        <v>48</v>
      </c>
    </row>
    <row r="248" spans="1:6" ht="16.5" thickBot="1">
      <c r="A248" s="150" t="s">
        <v>0</v>
      </c>
      <c r="B248" s="151"/>
      <c r="C248" s="151"/>
      <c r="D248" s="151"/>
      <c r="E248" s="151"/>
      <c r="F248" s="152"/>
    </row>
    <row r="249" spans="1:6" ht="79.5" thickBot="1">
      <c r="A249" s="3" t="s">
        <v>31</v>
      </c>
      <c r="B249" s="148"/>
      <c r="C249" s="146"/>
      <c r="D249" s="146"/>
      <c r="E249" s="178"/>
      <c r="F249" s="179"/>
    </row>
    <row r="250" spans="1:6" ht="16.5" thickBot="1">
      <c r="A250" s="3" t="s">
        <v>19</v>
      </c>
      <c r="B250" s="148"/>
      <c r="C250" s="146"/>
      <c r="D250" s="146"/>
      <c r="E250" s="178"/>
      <c r="F250" s="179"/>
    </row>
    <row r="251" spans="1:6" ht="36" customHeight="1" thickBot="1">
      <c r="A251" s="3" t="s">
        <v>13</v>
      </c>
      <c r="B251" s="23">
        <v>237</v>
      </c>
      <c r="C251" s="5">
        <v>201</v>
      </c>
      <c r="D251" s="4"/>
      <c r="E251" s="71">
        <v>7427.4</v>
      </c>
      <c r="F251" s="52">
        <v>2773.3</v>
      </c>
    </row>
    <row r="252" spans="1:6" ht="48" thickBot="1">
      <c r="A252" s="3" t="s">
        <v>111</v>
      </c>
      <c r="B252" s="24">
        <v>237</v>
      </c>
      <c r="C252" s="5">
        <v>201</v>
      </c>
      <c r="D252" s="4"/>
      <c r="E252" s="25">
        <v>7427.4</v>
      </c>
      <c r="F252" s="51">
        <v>2773.3</v>
      </c>
    </row>
    <row r="253" spans="1:6" ht="63.75" thickBot="1">
      <c r="A253" s="3" t="s">
        <v>112</v>
      </c>
      <c r="B253" s="24">
        <v>0</v>
      </c>
      <c r="C253" s="5"/>
      <c r="D253" s="4"/>
      <c r="E253" s="24">
        <v>0</v>
      </c>
      <c r="F253" s="51"/>
    </row>
    <row r="254" spans="1:6" ht="48" thickBot="1">
      <c r="A254" s="3" t="s">
        <v>54</v>
      </c>
      <c r="B254" s="24">
        <v>0</v>
      </c>
      <c r="C254" s="5"/>
      <c r="D254" s="4"/>
      <c r="E254" s="24">
        <v>0</v>
      </c>
      <c r="F254" s="51"/>
    </row>
    <row r="255" spans="1:6" ht="48" thickBot="1">
      <c r="A255" s="3" t="s">
        <v>55</v>
      </c>
      <c r="B255" s="24">
        <v>0</v>
      </c>
      <c r="C255" s="5"/>
      <c r="D255" s="4"/>
      <c r="E255" s="24">
        <v>0</v>
      </c>
      <c r="F255" s="51"/>
    </row>
    <row r="256" spans="1:6" ht="48" thickBot="1">
      <c r="A256" s="3" t="s">
        <v>53</v>
      </c>
      <c r="B256" s="24">
        <v>0</v>
      </c>
      <c r="C256" s="5"/>
      <c r="D256" s="4"/>
      <c r="E256" s="24">
        <v>0</v>
      </c>
      <c r="F256" s="51"/>
    </row>
    <row r="257" spans="1:8" ht="48" thickBot="1">
      <c r="A257" s="3" t="s">
        <v>52</v>
      </c>
      <c r="B257" s="24">
        <v>0</v>
      </c>
      <c r="C257" s="5"/>
      <c r="D257" s="4"/>
      <c r="E257" s="24">
        <v>0</v>
      </c>
      <c r="F257" s="51"/>
    </row>
    <row r="258" spans="1:8" ht="16.5" thickBot="1">
      <c r="A258" s="8" t="s">
        <v>15</v>
      </c>
      <c r="B258" s="5"/>
      <c r="C258" s="5"/>
      <c r="D258" s="5"/>
      <c r="E258" s="72">
        <v>7427.4</v>
      </c>
      <c r="F258" s="70">
        <f>F252</f>
        <v>2773.3</v>
      </c>
    </row>
    <row r="259" spans="1:8" ht="16.5" thickBot="1">
      <c r="A259" s="8" t="s">
        <v>8</v>
      </c>
      <c r="B259" s="5"/>
      <c r="C259" s="5"/>
      <c r="D259" s="5"/>
      <c r="E259" s="72">
        <v>7525.7</v>
      </c>
      <c r="F259" s="70">
        <f>F258+F260</f>
        <v>2825.7000000000003</v>
      </c>
    </row>
    <row r="260" spans="1:8" ht="16.5" thickBot="1">
      <c r="A260" s="8" t="s">
        <v>66</v>
      </c>
      <c r="B260" s="5"/>
      <c r="C260" s="5"/>
      <c r="D260" s="5"/>
      <c r="E260" s="72">
        <v>98.3</v>
      </c>
      <c r="F260" s="139">
        <v>52.4</v>
      </c>
    </row>
    <row r="261" spans="1:8" s="27" customFormat="1" ht="15" customHeight="1">
      <c r="A261" s="140" t="s">
        <v>42</v>
      </c>
      <c r="B261" s="141"/>
      <c r="C261" s="141"/>
      <c r="D261" s="141"/>
      <c r="E261" s="141"/>
      <c r="F261" s="141"/>
    </row>
    <row r="262" spans="1:8" s="27" customFormat="1" ht="10.5" customHeight="1">
      <c r="A262" s="140" t="s">
        <v>43</v>
      </c>
      <c r="B262" s="141"/>
      <c r="C262" s="141"/>
      <c r="D262" s="141"/>
      <c r="E262" s="141"/>
      <c r="F262" s="141"/>
    </row>
    <row r="263" spans="1:8" s="27" customFormat="1" ht="12.75" customHeight="1">
      <c r="A263" s="140" t="s">
        <v>44</v>
      </c>
      <c r="B263" s="141"/>
      <c r="C263" s="141"/>
      <c r="D263" s="141"/>
      <c r="E263" s="141"/>
      <c r="F263" s="141"/>
    </row>
    <row r="264" spans="1:8" s="27" customFormat="1" ht="12" customHeight="1">
      <c r="A264" s="28" t="s">
        <v>145</v>
      </c>
      <c r="B264" s="74"/>
      <c r="C264" s="74"/>
      <c r="D264" s="74"/>
      <c r="E264" s="29"/>
      <c r="F264" s="29"/>
    </row>
    <row r="265" spans="1:8" s="27" customFormat="1" ht="12" customHeight="1" thickBot="1">
      <c r="A265" s="28" t="s">
        <v>138</v>
      </c>
      <c r="B265" s="30"/>
      <c r="C265" s="30"/>
      <c r="E265" s="31"/>
      <c r="F265" s="31"/>
    </row>
    <row r="266" spans="1:8" ht="61.5" customHeight="1" thickBot="1">
      <c r="A266" s="166" t="s">
        <v>113</v>
      </c>
      <c r="B266" s="176" t="s">
        <v>45</v>
      </c>
      <c r="C266" s="177"/>
      <c r="D266" s="76" t="s">
        <v>46</v>
      </c>
      <c r="E266" s="176" t="s">
        <v>32</v>
      </c>
      <c r="F266" s="177"/>
      <c r="G266" s="77"/>
      <c r="H266" s="77"/>
    </row>
    <row r="267" spans="1:8" ht="77.25" customHeight="1" thickBot="1">
      <c r="A267" s="167"/>
      <c r="B267" s="78" t="s">
        <v>47</v>
      </c>
      <c r="C267" s="79" t="s">
        <v>48</v>
      </c>
      <c r="D267" s="80"/>
      <c r="E267" s="81" t="s">
        <v>49</v>
      </c>
      <c r="F267" s="82" t="s">
        <v>48</v>
      </c>
      <c r="G267" s="77"/>
      <c r="H267" s="77"/>
    </row>
    <row r="268" spans="1:8" ht="16.5" thickBot="1">
      <c r="A268" s="163" t="s">
        <v>0</v>
      </c>
      <c r="B268" s="164"/>
      <c r="C268" s="164"/>
      <c r="D268" s="164"/>
      <c r="E268" s="164"/>
      <c r="F268" s="165"/>
      <c r="G268" s="77"/>
      <c r="H268" s="77"/>
    </row>
    <row r="269" spans="1:8" ht="48" thickBot="1">
      <c r="A269" s="83" t="s">
        <v>114</v>
      </c>
      <c r="B269" s="84"/>
      <c r="C269" s="85"/>
      <c r="D269" s="85"/>
      <c r="E269" s="85"/>
      <c r="F269" s="86"/>
      <c r="G269" s="77"/>
      <c r="H269" s="77"/>
    </row>
    <row r="270" spans="1:8" ht="32.25" thickBot="1">
      <c r="A270" s="83" t="s">
        <v>115</v>
      </c>
      <c r="B270" s="84"/>
      <c r="C270" s="85"/>
      <c r="D270" s="85"/>
      <c r="E270" s="85"/>
      <c r="F270" s="86"/>
      <c r="G270" s="77"/>
      <c r="H270" s="77"/>
    </row>
    <row r="271" spans="1:8" ht="32.25" thickBot="1">
      <c r="A271" s="83" t="s">
        <v>50</v>
      </c>
      <c r="B271" s="87">
        <v>9250</v>
      </c>
      <c r="C271" s="87">
        <v>6081</v>
      </c>
      <c r="D271" s="87"/>
      <c r="E271" s="87">
        <v>10828</v>
      </c>
      <c r="F271" s="87">
        <v>4987.5</v>
      </c>
      <c r="G271" s="77"/>
      <c r="H271" s="77"/>
    </row>
    <row r="272" spans="1:8" ht="48" thickBot="1">
      <c r="A272" s="83" t="s">
        <v>33</v>
      </c>
      <c r="B272" s="87">
        <v>9250</v>
      </c>
      <c r="C272" s="87">
        <v>6081</v>
      </c>
      <c r="D272" s="87"/>
      <c r="E272" s="87">
        <v>10828</v>
      </c>
      <c r="F272" s="87">
        <v>4987.5</v>
      </c>
      <c r="G272" s="77"/>
      <c r="H272" s="77"/>
    </row>
    <row r="273" spans="1:8" ht="15.75" customHeight="1">
      <c r="A273" s="88" t="s">
        <v>34</v>
      </c>
      <c r="B273" s="89"/>
      <c r="C273" s="90"/>
      <c r="D273" s="90"/>
      <c r="E273" s="90"/>
      <c r="F273" s="91"/>
      <c r="G273" s="77"/>
      <c r="H273" s="77"/>
    </row>
    <row r="274" spans="1:8" ht="32.25" thickBot="1">
      <c r="A274" s="83" t="s">
        <v>116</v>
      </c>
      <c r="B274" s="92"/>
      <c r="C274" s="93"/>
      <c r="D274" s="93"/>
      <c r="E274" s="93"/>
      <c r="F274" s="94"/>
      <c r="G274" s="77"/>
      <c r="H274" s="77"/>
    </row>
    <row r="275" spans="1:8" ht="32.25" thickBot="1">
      <c r="A275" s="95" t="s">
        <v>115</v>
      </c>
      <c r="B275" s="87"/>
      <c r="C275" s="87"/>
      <c r="D275" s="87"/>
      <c r="E275" s="87"/>
      <c r="F275" s="87"/>
      <c r="G275" s="77"/>
      <c r="H275" s="77"/>
    </row>
    <row r="276" spans="1:8" ht="32.25" thickBot="1">
      <c r="A276" s="83" t="s">
        <v>50</v>
      </c>
      <c r="B276" s="87">
        <v>1139</v>
      </c>
      <c r="C276" s="87">
        <v>279</v>
      </c>
      <c r="D276" s="87"/>
      <c r="E276" s="87">
        <v>5902.6</v>
      </c>
      <c r="F276" s="87">
        <v>3001</v>
      </c>
      <c r="G276" s="77"/>
      <c r="H276" s="77"/>
    </row>
    <row r="277" spans="1:8" ht="48" thickBot="1">
      <c r="A277" s="83" t="s">
        <v>33</v>
      </c>
      <c r="B277" s="87">
        <v>1139</v>
      </c>
      <c r="C277" s="87">
        <v>279</v>
      </c>
      <c r="D277" s="87"/>
      <c r="E277" s="87">
        <v>5902.6</v>
      </c>
      <c r="F277" s="87">
        <v>3001</v>
      </c>
      <c r="G277" s="77"/>
      <c r="H277" s="77"/>
    </row>
    <row r="278" spans="1:8" ht="15.75" customHeight="1">
      <c r="A278" s="88" t="s">
        <v>35</v>
      </c>
      <c r="B278" s="89"/>
      <c r="C278" s="90"/>
      <c r="D278" s="90"/>
      <c r="E278" s="90"/>
      <c r="F278" s="91"/>
      <c r="G278" s="77"/>
      <c r="H278" s="77"/>
    </row>
    <row r="279" spans="1:8" ht="32.25" thickBot="1">
      <c r="A279" s="83" t="s">
        <v>117</v>
      </c>
      <c r="B279" s="92"/>
      <c r="C279" s="93"/>
      <c r="D279" s="93"/>
      <c r="E279" s="93"/>
      <c r="F279" s="94"/>
      <c r="G279" s="77"/>
      <c r="H279" s="77"/>
    </row>
    <row r="280" spans="1:8" ht="32.25" thickBot="1">
      <c r="A280" s="83" t="s">
        <v>118</v>
      </c>
      <c r="B280" s="87">
        <v>4422</v>
      </c>
      <c r="C280" s="87">
        <v>2646</v>
      </c>
      <c r="D280" s="87"/>
      <c r="E280" s="87">
        <v>1836.2</v>
      </c>
      <c r="F280" s="87">
        <v>756.8</v>
      </c>
      <c r="G280" s="77"/>
      <c r="H280" s="77"/>
    </row>
    <row r="281" spans="1:8" ht="32.25" thickBot="1">
      <c r="A281" s="83" t="s">
        <v>50</v>
      </c>
      <c r="B281" s="87">
        <v>4422</v>
      </c>
      <c r="C281" s="87">
        <v>2646</v>
      </c>
      <c r="D281" s="87"/>
      <c r="E281" s="87">
        <v>1836.2</v>
      </c>
      <c r="F281" s="87">
        <v>756.8</v>
      </c>
      <c r="G281" s="77"/>
      <c r="H281" s="77"/>
    </row>
    <row r="282" spans="1:8" ht="48" thickBot="1">
      <c r="A282" s="83" t="s">
        <v>33</v>
      </c>
      <c r="B282" s="87"/>
      <c r="C282" s="87"/>
      <c r="D282" s="87"/>
      <c r="E282" s="87"/>
      <c r="F282" s="87"/>
      <c r="G282" s="77"/>
      <c r="H282" s="77"/>
    </row>
    <row r="283" spans="1:8" ht="15.75" customHeight="1">
      <c r="A283" s="96" t="s">
        <v>119</v>
      </c>
      <c r="B283" s="89"/>
      <c r="C283" s="90"/>
      <c r="D283" s="90"/>
      <c r="E283" s="90"/>
      <c r="F283" s="91"/>
      <c r="G283" s="77"/>
      <c r="H283" s="77"/>
    </row>
    <row r="284" spans="1:8" ht="32.25" thickBot="1">
      <c r="A284" s="95" t="s">
        <v>120</v>
      </c>
      <c r="B284" s="92"/>
      <c r="C284" s="93"/>
      <c r="D284" s="93"/>
      <c r="E284" s="93"/>
      <c r="F284" s="94"/>
      <c r="G284" s="77"/>
      <c r="H284" s="77"/>
    </row>
    <row r="285" spans="1:8" ht="32.25" thickBot="1">
      <c r="A285" s="83" t="s">
        <v>121</v>
      </c>
      <c r="B285" s="87"/>
      <c r="C285" s="87"/>
      <c r="D285" s="87"/>
      <c r="E285" s="87"/>
      <c r="F285" s="87"/>
      <c r="G285" s="77"/>
      <c r="H285" s="77"/>
    </row>
    <row r="286" spans="1:8" ht="32.25" thickBot="1">
      <c r="A286" s="83" t="s">
        <v>4</v>
      </c>
      <c r="B286" s="87">
        <v>41880</v>
      </c>
      <c r="C286" s="87">
        <v>25189</v>
      </c>
      <c r="D286" s="87"/>
      <c r="E286" s="87">
        <v>3130.8</v>
      </c>
      <c r="F286" s="87">
        <v>1619.4</v>
      </c>
      <c r="G286" s="77"/>
      <c r="H286" s="77"/>
    </row>
    <row r="287" spans="1:8" ht="48" thickBot="1">
      <c r="A287" s="83" t="s">
        <v>36</v>
      </c>
      <c r="B287" s="87">
        <v>41880</v>
      </c>
      <c r="C287" s="87">
        <v>25189</v>
      </c>
      <c r="D287" s="87"/>
      <c r="E287" s="87">
        <v>3130.8</v>
      </c>
      <c r="F287" s="87">
        <v>1619.4</v>
      </c>
      <c r="G287" s="77"/>
      <c r="H287" s="77"/>
    </row>
    <row r="288" spans="1:8" ht="15.75" customHeight="1">
      <c r="A288" s="88" t="s">
        <v>37</v>
      </c>
      <c r="B288" s="89"/>
      <c r="C288" s="90"/>
      <c r="D288" s="90"/>
      <c r="E288" s="90"/>
      <c r="F288" s="91"/>
      <c r="G288" s="77"/>
      <c r="H288" s="77"/>
    </row>
    <row r="289" spans="1:8" ht="16.5" customHeight="1" thickBot="1">
      <c r="A289" s="83" t="s">
        <v>122</v>
      </c>
      <c r="B289" s="92"/>
      <c r="C289" s="93"/>
      <c r="D289" s="93"/>
      <c r="E289" s="93"/>
      <c r="F289" s="94"/>
      <c r="G289" s="77"/>
      <c r="H289" s="77"/>
    </row>
    <row r="290" spans="1:8" ht="32.25" thickBot="1">
      <c r="A290" s="83" t="s">
        <v>123</v>
      </c>
      <c r="B290" s="87"/>
      <c r="C290" s="87"/>
      <c r="D290" s="87"/>
      <c r="E290" s="87"/>
      <c r="F290" s="87"/>
      <c r="G290" s="77"/>
      <c r="H290" s="77"/>
    </row>
    <row r="291" spans="1:8" ht="32.25" thickBot="1">
      <c r="A291" s="83" t="s">
        <v>4</v>
      </c>
      <c r="B291" s="87">
        <v>52930</v>
      </c>
      <c r="C291" s="87">
        <v>30645</v>
      </c>
      <c r="D291" s="87"/>
      <c r="E291" s="87">
        <v>2933.5</v>
      </c>
      <c r="F291" s="87">
        <v>1426.1</v>
      </c>
      <c r="G291" s="77"/>
      <c r="H291" s="77"/>
    </row>
    <row r="292" spans="1:8" ht="48" thickBot="1">
      <c r="A292" s="83" t="s">
        <v>33</v>
      </c>
      <c r="B292" s="87">
        <v>52930</v>
      </c>
      <c r="C292" s="87">
        <v>30645</v>
      </c>
      <c r="D292" s="87"/>
      <c r="E292" s="87">
        <v>2933.5</v>
      </c>
      <c r="F292" s="87">
        <v>1426.1</v>
      </c>
      <c r="G292" s="77"/>
      <c r="H292" s="77"/>
    </row>
    <row r="293" spans="1:8" ht="15.75" customHeight="1">
      <c r="A293" s="88" t="s">
        <v>37</v>
      </c>
      <c r="B293" s="89"/>
      <c r="C293" s="90"/>
      <c r="D293" s="90"/>
      <c r="E293" s="90"/>
      <c r="F293" s="91"/>
      <c r="G293" s="77"/>
      <c r="H293" s="77"/>
    </row>
    <row r="294" spans="1:8" ht="16.5" customHeight="1" thickBot="1">
      <c r="A294" s="83" t="s">
        <v>124</v>
      </c>
      <c r="B294" s="92"/>
      <c r="C294" s="93"/>
      <c r="D294" s="93"/>
      <c r="E294" s="93"/>
      <c r="F294" s="94"/>
      <c r="G294" s="77"/>
      <c r="H294" s="77"/>
    </row>
    <row r="295" spans="1:8" ht="32.25" thickBot="1">
      <c r="A295" s="95" t="s">
        <v>125</v>
      </c>
      <c r="B295" s="87"/>
      <c r="C295" s="87"/>
      <c r="D295" s="87"/>
      <c r="E295" s="87"/>
      <c r="F295" s="87"/>
      <c r="G295" s="77"/>
      <c r="H295" s="77"/>
    </row>
    <row r="296" spans="1:8" ht="32.25" thickBot="1">
      <c r="A296" s="83" t="s">
        <v>51</v>
      </c>
      <c r="B296" s="87">
        <v>6007</v>
      </c>
      <c r="C296" s="87">
        <v>4565</v>
      </c>
      <c r="D296" s="87"/>
      <c r="E296" s="87">
        <v>7848.2</v>
      </c>
      <c r="F296" s="87">
        <v>3938.2</v>
      </c>
      <c r="G296" s="77"/>
      <c r="H296" s="77"/>
    </row>
    <row r="297" spans="1:8" ht="48" thickBot="1">
      <c r="A297" s="83" t="s">
        <v>33</v>
      </c>
      <c r="B297" s="87">
        <v>6007</v>
      </c>
      <c r="C297" s="87">
        <v>4565</v>
      </c>
      <c r="D297" s="87"/>
      <c r="E297" s="87">
        <v>7848.2</v>
      </c>
      <c r="F297" s="87">
        <v>3938.2</v>
      </c>
      <c r="G297" s="77"/>
      <c r="H297" s="77"/>
    </row>
    <row r="298" spans="1:8" ht="15.75" customHeight="1">
      <c r="A298" s="88" t="s">
        <v>37</v>
      </c>
      <c r="B298" s="89"/>
      <c r="C298" s="90"/>
      <c r="D298" s="90"/>
      <c r="E298" s="90"/>
      <c r="F298" s="91"/>
      <c r="G298" s="77"/>
      <c r="H298" s="77"/>
    </row>
    <row r="299" spans="1:8" ht="63.75" thickBot="1">
      <c r="A299" s="83" t="s">
        <v>126</v>
      </c>
      <c r="B299" s="92"/>
      <c r="C299" s="93"/>
      <c r="D299" s="93"/>
      <c r="E299" s="93"/>
      <c r="F299" s="94"/>
      <c r="G299" s="77"/>
      <c r="H299" s="77"/>
    </row>
    <row r="300" spans="1:8" ht="48" thickBot="1">
      <c r="A300" s="83" t="s">
        <v>127</v>
      </c>
      <c r="B300" s="87"/>
      <c r="C300" s="87"/>
      <c r="D300" s="87"/>
      <c r="E300" s="87"/>
      <c r="F300" s="87"/>
      <c r="G300" s="77"/>
      <c r="H300" s="77"/>
    </row>
    <row r="301" spans="1:8" ht="32.25" thickBot="1">
      <c r="A301" s="83" t="s">
        <v>51</v>
      </c>
      <c r="B301" s="87">
        <v>492</v>
      </c>
      <c r="C301" s="87">
        <v>14</v>
      </c>
      <c r="D301" s="87"/>
      <c r="E301" s="87">
        <v>1393.1</v>
      </c>
      <c r="F301" s="87">
        <v>654.5</v>
      </c>
      <c r="G301" s="77"/>
      <c r="H301" s="77"/>
    </row>
    <row r="302" spans="1:8" ht="48" thickBot="1">
      <c r="A302" s="83" t="s">
        <v>33</v>
      </c>
      <c r="B302" s="87">
        <v>492</v>
      </c>
      <c r="C302" s="87">
        <v>14</v>
      </c>
      <c r="D302" s="87"/>
      <c r="E302" s="87">
        <v>1393.1</v>
      </c>
      <c r="F302" s="87">
        <v>654.5</v>
      </c>
      <c r="G302" s="77"/>
      <c r="H302" s="77"/>
    </row>
    <row r="303" spans="1:8" ht="15.75" customHeight="1">
      <c r="A303" s="88" t="s">
        <v>37</v>
      </c>
      <c r="B303" s="89"/>
      <c r="C303" s="90"/>
      <c r="D303" s="90"/>
      <c r="E303" s="90"/>
      <c r="F303" s="91"/>
      <c r="G303" s="77"/>
      <c r="H303" s="77"/>
    </row>
    <row r="304" spans="1:8" ht="16.5" customHeight="1" thickBot="1">
      <c r="A304" s="83" t="s">
        <v>128</v>
      </c>
      <c r="B304" s="92"/>
      <c r="C304" s="93"/>
      <c r="D304" s="93"/>
      <c r="E304" s="93"/>
      <c r="F304" s="94"/>
      <c r="G304" s="77"/>
      <c r="H304" s="77"/>
    </row>
    <row r="305" spans="1:8" ht="32.25" thickBot="1">
      <c r="A305" s="83" t="s">
        <v>129</v>
      </c>
      <c r="B305" s="87"/>
      <c r="C305" s="87"/>
      <c r="D305" s="87"/>
      <c r="E305" s="87"/>
      <c r="F305" s="87"/>
      <c r="G305" s="77"/>
      <c r="H305" s="77"/>
    </row>
    <row r="306" spans="1:8" ht="32.25" thickBot="1">
      <c r="A306" s="83" t="s">
        <v>51</v>
      </c>
      <c r="B306" s="87">
        <v>1257</v>
      </c>
      <c r="C306" s="87">
        <v>221</v>
      </c>
      <c r="D306" s="87"/>
      <c r="E306" s="87">
        <v>3169.5</v>
      </c>
      <c r="F306" s="87">
        <v>1608.2</v>
      </c>
      <c r="G306" s="77"/>
      <c r="H306" s="77"/>
    </row>
    <row r="307" spans="1:8" ht="50.1" customHeight="1" thickBot="1">
      <c r="A307" s="83" t="s">
        <v>33</v>
      </c>
      <c r="B307" s="87">
        <v>1257</v>
      </c>
      <c r="C307" s="87">
        <v>221</v>
      </c>
      <c r="D307" s="87"/>
      <c r="E307" s="87">
        <v>3169.5</v>
      </c>
      <c r="F307" s="87">
        <v>1608.2</v>
      </c>
      <c r="G307" s="77"/>
      <c r="H307" s="77"/>
    </row>
    <row r="308" spans="1:8" ht="15.75" customHeight="1">
      <c r="A308" s="88" t="s">
        <v>37</v>
      </c>
      <c r="B308" s="89"/>
      <c r="C308" s="90"/>
      <c r="D308" s="90"/>
      <c r="E308" s="90"/>
      <c r="F308" s="91"/>
      <c r="G308" s="77"/>
      <c r="H308" s="77"/>
    </row>
    <row r="309" spans="1:8" ht="32.25" thickBot="1">
      <c r="A309" s="83" t="s">
        <v>130</v>
      </c>
      <c r="B309" s="92"/>
      <c r="C309" s="93"/>
      <c r="D309" s="93"/>
      <c r="E309" s="93"/>
      <c r="F309" s="94"/>
      <c r="G309" s="77"/>
      <c r="H309" s="77"/>
    </row>
    <row r="310" spans="1:8" ht="32.25" thickBot="1">
      <c r="A310" s="83" t="s">
        <v>131</v>
      </c>
      <c r="B310" s="87"/>
      <c r="C310" s="87"/>
      <c r="D310" s="87"/>
      <c r="E310" s="87"/>
      <c r="F310" s="87"/>
      <c r="G310" s="77"/>
      <c r="H310" s="77"/>
    </row>
    <row r="311" spans="1:8" ht="32.25" thickBot="1">
      <c r="A311" s="83" t="s">
        <v>51</v>
      </c>
      <c r="B311" s="87">
        <v>7</v>
      </c>
      <c r="C311" s="87">
        <v>5</v>
      </c>
      <c r="D311" s="87"/>
      <c r="E311" s="87">
        <v>2885.4</v>
      </c>
      <c r="F311" s="87">
        <v>1539.4</v>
      </c>
      <c r="G311" s="77"/>
      <c r="H311" s="77"/>
    </row>
    <row r="312" spans="1:8" ht="48" thickBot="1">
      <c r="A312" s="83" t="s">
        <v>33</v>
      </c>
      <c r="B312" s="87">
        <v>7</v>
      </c>
      <c r="C312" s="87">
        <v>5</v>
      </c>
      <c r="D312" s="87"/>
      <c r="E312" s="87">
        <v>2885.4</v>
      </c>
      <c r="F312" s="87">
        <v>1539.4</v>
      </c>
      <c r="G312" s="77"/>
      <c r="H312" s="77"/>
    </row>
    <row r="313" spans="1:8" ht="15.75" customHeight="1">
      <c r="A313" s="88" t="s">
        <v>37</v>
      </c>
      <c r="B313" s="89"/>
      <c r="C313" s="90"/>
      <c r="D313" s="90"/>
      <c r="E313" s="90"/>
      <c r="F313" s="91"/>
      <c r="G313" s="77"/>
      <c r="H313" s="77"/>
    </row>
    <row r="314" spans="1:8" ht="32.25" thickBot="1">
      <c r="A314" s="83" t="s">
        <v>132</v>
      </c>
      <c r="B314" s="92"/>
      <c r="C314" s="93"/>
      <c r="D314" s="93"/>
      <c r="E314" s="93"/>
      <c r="F314" s="94"/>
      <c r="G314" s="77"/>
      <c r="H314" s="77"/>
    </row>
    <row r="315" spans="1:8" ht="32.25" thickBot="1">
      <c r="A315" s="83" t="s">
        <v>131</v>
      </c>
      <c r="B315" s="87"/>
      <c r="C315" s="87"/>
      <c r="D315" s="87"/>
      <c r="E315" s="87"/>
      <c r="F315" s="87"/>
      <c r="G315" s="77"/>
      <c r="H315" s="77"/>
    </row>
    <row r="316" spans="1:8" ht="50.1" customHeight="1" thickBot="1">
      <c r="A316" s="83" t="s">
        <v>51</v>
      </c>
      <c r="B316" s="87">
        <v>15</v>
      </c>
      <c r="C316" s="87">
        <v>12</v>
      </c>
      <c r="D316" s="87"/>
      <c r="E316" s="87">
        <v>1418.1</v>
      </c>
      <c r="F316" s="87">
        <v>805.9</v>
      </c>
      <c r="G316" s="77"/>
      <c r="H316" s="77"/>
    </row>
    <row r="317" spans="1:8" ht="48" thickBot="1">
      <c r="A317" s="83" t="s">
        <v>33</v>
      </c>
      <c r="B317" s="87">
        <v>15</v>
      </c>
      <c r="C317" s="87">
        <v>12</v>
      </c>
      <c r="D317" s="87"/>
      <c r="E317" s="87">
        <v>1418.1</v>
      </c>
      <c r="F317" s="87">
        <v>805.9</v>
      </c>
      <c r="G317" s="77"/>
      <c r="H317" s="77"/>
    </row>
    <row r="318" spans="1:8" ht="15.75" customHeight="1">
      <c r="A318" s="88" t="s">
        <v>37</v>
      </c>
      <c r="B318" s="89"/>
      <c r="C318" s="90"/>
      <c r="D318" s="90"/>
      <c r="E318" s="90"/>
      <c r="F318" s="91"/>
      <c r="G318" s="77"/>
      <c r="H318" s="77"/>
    </row>
    <row r="319" spans="1:8" ht="32.25" thickBot="1">
      <c r="A319" s="83" t="s">
        <v>133</v>
      </c>
      <c r="B319" s="92"/>
      <c r="C319" s="93"/>
      <c r="D319" s="93"/>
      <c r="E319" s="93"/>
      <c r="F319" s="94"/>
      <c r="G319" s="77"/>
      <c r="H319" s="77"/>
    </row>
    <row r="320" spans="1:8" ht="32.25" thickBot="1">
      <c r="A320" s="83" t="s">
        <v>131</v>
      </c>
      <c r="B320" s="87">
        <v>36</v>
      </c>
      <c r="C320" s="87">
        <v>36</v>
      </c>
      <c r="D320" s="87"/>
      <c r="E320" s="87">
        <v>1522.6</v>
      </c>
      <c r="F320" s="87">
        <v>892.6</v>
      </c>
      <c r="G320" s="77"/>
      <c r="H320" s="77"/>
    </row>
    <row r="321" spans="1:8" ht="40.5" customHeight="1" thickBot="1">
      <c r="A321" s="83" t="s">
        <v>51</v>
      </c>
      <c r="B321" s="87">
        <v>36</v>
      </c>
      <c r="C321" s="87">
        <v>36</v>
      </c>
      <c r="D321" s="87"/>
      <c r="E321" s="87">
        <v>1522.6</v>
      </c>
      <c r="F321" s="87">
        <v>892.6</v>
      </c>
      <c r="G321" s="77"/>
      <c r="H321" s="77"/>
    </row>
    <row r="322" spans="1:8" ht="48" thickBot="1">
      <c r="A322" s="83" t="s">
        <v>33</v>
      </c>
      <c r="B322" s="87"/>
      <c r="C322" s="87"/>
      <c r="D322" s="87"/>
      <c r="E322" s="87"/>
      <c r="F322" s="87"/>
      <c r="G322" s="77"/>
      <c r="H322" s="77"/>
    </row>
    <row r="323" spans="1:8" ht="16.5" thickBot="1">
      <c r="A323" s="97" t="s">
        <v>15</v>
      </c>
      <c r="B323" s="98"/>
      <c r="C323" s="98"/>
      <c r="D323" s="98"/>
      <c r="E323" s="98">
        <f>E271+E276+E280+E286+E291+E296+E301+E306+E311+E316+E320</f>
        <v>42868</v>
      </c>
      <c r="F323" s="98">
        <f>F271+F276+F280+F286+F291+F296+F301+F306+F311+F316+F320</f>
        <v>21229.600000000002</v>
      </c>
      <c r="G323" s="77"/>
      <c r="H323" s="77"/>
    </row>
    <row r="324" spans="1:8" ht="16.5" thickBot="1">
      <c r="A324" s="97" t="s">
        <v>8</v>
      </c>
      <c r="B324" s="98"/>
      <c r="C324" s="98"/>
      <c r="D324" s="98"/>
      <c r="E324" s="98">
        <v>43393.5</v>
      </c>
      <c r="F324" s="98">
        <v>21491.9</v>
      </c>
      <c r="G324" s="77"/>
      <c r="H324" s="77"/>
    </row>
    <row r="325" spans="1:8" ht="16.5" thickBot="1">
      <c r="A325" s="97" t="s">
        <v>66</v>
      </c>
      <c r="B325" s="98"/>
      <c r="C325" s="98"/>
      <c r="D325" s="98"/>
      <c r="E325" s="98">
        <v>525.5</v>
      </c>
      <c r="F325" s="98">
        <v>262.3</v>
      </c>
      <c r="G325" s="77"/>
      <c r="H325" s="77"/>
    </row>
    <row r="326" spans="1:8" s="27" customFormat="1" ht="12" customHeight="1">
      <c r="A326" s="172" t="s">
        <v>42</v>
      </c>
      <c r="B326" s="173"/>
      <c r="C326" s="173"/>
      <c r="D326" s="173"/>
      <c r="E326" s="173"/>
      <c r="F326" s="173"/>
      <c r="G326" s="99"/>
      <c r="H326" s="99"/>
    </row>
    <row r="327" spans="1:8" s="27" customFormat="1" ht="12.75" customHeight="1">
      <c r="A327" s="172" t="s">
        <v>43</v>
      </c>
      <c r="B327" s="173"/>
      <c r="C327" s="173"/>
      <c r="D327" s="173"/>
      <c r="E327" s="173"/>
      <c r="F327" s="173"/>
      <c r="G327" s="99"/>
      <c r="H327" s="99"/>
    </row>
    <row r="328" spans="1:8" s="27" customFormat="1" ht="12" customHeight="1">
      <c r="A328" s="172" t="s">
        <v>44</v>
      </c>
      <c r="B328" s="173"/>
      <c r="C328" s="173"/>
      <c r="D328" s="173"/>
      <c r="E328" s="173"/>
      <c r="F328" s="173"/>
      <c r="G328" s="99"/>
      <c r="H328" s="99"/>
    </row>
    <row r="329" spans="1:8" s="27" customFormat="1" ht="17.25" customHeight="1">
      <c r="A329" s="100" t="s">
        <v>146</v>
      </c>
      <c r="B329" s="101"/>
      <c r="C329" s="101"/>
      <c r="D329" s="101"/>
      <c r="E329" s="102"/>
      <c r="F329" s="102"/>
      <c r="G329" s="99"/>
      <c r="H329" s="99"/>
    </row>
    <row r="330" spans="1:8" s="27" customFormat="1" ht="12.75" customHeight="1" thickBot="1">
      <c r="A330" s="100" t="s">
        <v>138</v>
      </c>
      <c r="B330" s="103"/>
      <c r="C330" s="103"/>
      <c r="D330" s="99"/>
      <c r="E330" s="104"/>
      <c r="F330" s="104"/>
      <c r="G330" s="99"/>
      <c r="H330" s="99"/>
    </row>
    <row r="331" spans="1:8" ht="15.75" customHeight="1" thickBot="1">
      <c r="A331" s="175" t="s">
        <v>67</v>
      </c>
      <c r="B331" s="170" t="s">
        <v>45</v>
      </c>
      <c r="C331" s="171"/>
      <c r="D331" s="81" t="s">
        <v>46</v>
      </c>
      <c r="E331" s="170" t="s">
        <v>32</v>
      </c>
      <c r="F331" s="171"/>
      <c r="G331" s="174"/>
      <c r="H331" s="77"/>
    </row>
    <row r="332" spans="1:8" ht="60.75" thickBot="1">
      <c r="A332" s="175"/>
      <c r="B332" s="81" t="s">
        <v>47</v>
      </c>
      <c r="C332" s="81" t="s">
        <v>48</v>
      </c>
      <c r="D332" s="81"/>
      <c r="E332" s="81" t="s">
        <v>49</v>
      </c>
      <c r="F332" s="81" t="s">
        <v>48</v>
      </c>
      <c r="G332" s="174"/>
      <c r="H332" s="77"/>
    </row>
    <row r="333" spans="1:8" ht="19.5" thickBot="1">
      <c r="A333" s="163" t="s">
        <v>0</v>
      </c>
      <c r="B333" s="164"/>
      <c r="C333" s="164"/>
      <c r="D333" s="164"/>
      <c r="E333" s="164"/>
      <c r="F333" s="165"/>
      <c r="G333" s="105"/>
      <c r="H333" s="77"/>
    </row>
    <row r="334" spans="1:8" ht="32.25" thickBot="1">
      <c r="A334" s="95" t="s">
        <v>101</v>
      </c>
      <c r="B334" s="106"/>
      <c r="C334" s="107"/>
      <c r="D334" s="107"/>
      <c r="E334" s="107"/>
      <c r="F334" s="108"/>
      <c r="G334" s="105"/>
      <c r="H334" s="77"/>
    </row>
    <row r="335" spans="1:8" ht="19.5" thickBot="1">
      <c r="A335" s="95" t="s">
        <v>100</v>
      </c>
      <c r="B335" s="106"/>
      <c r="C335" s="107"/>
      <c r="D335" s="107"/>
      <c r="E335" s="107"/>
      <c r="F335" s="108"/>
      <c r="G335" s="105"/>
      <c r="H335" s="77"/>
    </row>
    <row r="336" spans="1:8" ht="46.5" customHeight="1" thickBot="1">
      <c r="A336" s="95" t="s">
        <v>13</v>
      </c>
      <c r="B336" s="109">
        <v>6</v>
      </c>
      <c r="C336" s="110">
        <v>3</v>
      </c>
      <c r="D336" s="110"/>
      <c r="E336" s="110">
        <v>1600</v>
      </c>
      <c r="F336" s="111">
        <f>F339</f>
        <v>324.7</v>
      </c>
      <c r="G336" s="105"/>
      <c r="H336" s="77"/>
    </row>
    <row r="337" spans="1:8" ht="63.75" thickBot="1">
      <c r="A337" s="95" t="s">
        <v>134</v>
      </c>
      <c r="B337" s="112"/>
      <c r="C337" s="113"/>
      <c r="D337" s="113"/>
      <c r="E337" s="113">
        <v>0</v>
      </c>
      <c r="F337" s="111">
        <v>0</v>
      </c>
      <c r="G337" s="105"/>
      <c r="H337" s="77"/>
    </row>
    <row r="338" spans="1:8" ht="63.75" thickBot="1">
      <c r="A338" s="95" t="s">
        <v>135</v>
      </c>
      <c r="B338" s="112"/>
      <c r="C338" s="113"/>
      <c r="D338" s="113"/>
      <c r="E338" s="113">
        <v>400</v>
      </c>
      <c r="F338" s="111">
        <v>0</v>
      </c>
      <c r="G338" s="105"/>
      <c r="H338" s="77"/>
    </row>
    <row r="339" spans="1:8" ht="111" thickBot="1">
      <c r="A339" s="95" t="s">
        <v>38</v>
      </c>
      <c r="B339" s="112"/>
      <c r="C339" s="113"/>
      <c r="D339" s="113"/>
      <c r="E339" s="113">
        <v>1200</v>
      </c>
      <c r="F339" s="111">
        <v>324.7</v>
      </c>
      <c r="G339" s="105"/>
      <c r="H339" s="77"/>
    </row>
    <row r="340" spans="1:8" ht="19.5" thickBot="1">
      <c r="A340" s="114" t="s">
        <v>15</v>
      </c>
      <c r="B340" s="115"/>
      <c r="C340" s="113"/>
      <c r="D340" s="113"/>
      <c r="E340" s="116">
        <v>1600</v>
      </c>
      <c r="F340" s="117">
        <v>324.7</v>
      </c>
      <c r="G340" s="105"/>
      <c r="H340" s="77"/>
    </row>
    <row r="341" spans="1:8" ht="16.5" thickBot="1">
      <c r="A341" s="114" t="s">
        <v>8</v>
      </c>
      <c r="B341" s="115"/>
      <c r="C341" s="113"/>
      <c r="D341" s="113"/>
      <c r="E341" s="116">
        <v>1600</v>
      </c>
      <c r="F341" s="117">
        <v>324.7</v>
      </c>
      <c r="G341" s="118"/>
      <c r="H341" s="77"/>
    </row>
    <row r="342" spans="1:8" ht="18.75" customHeight="1">
      <c r="A342" s="168" t="s">
        <v>66</v>
      </c>
      <c r="B342" s="119"/>
      <c r="C342" s="120"/>
      <c r="D342" s="120"/>
      <c r="E342" s="121">
        <v>0</v>
      </c>
      <c r="F342" s="122"/>
      <c r="G342" s="123"/>
      <c r="H342" s="77"/>
    </row>
    <row r="343" spans="1:8" ht="16.5" thickBot="1">
      <c r="A343" s="169"/>
      <c r="B343" s="124"/>
      <c r="C343" s="125"/>
      <c r="D343" s="125"/>
      <c r="E343" s="126"/>
      <c r="F343" s="127"/>
      <c r="G343" s="123" t="s">
        <v>9</v>
      </c>
      <c r="H343" s="77"/>
    </row>
    <row r="344" spans="1:8">
      <c r="A344" s="172" t="s">
        <v>42</v>
      </c>
      <c r="B344" s="173"/>
      <c r="C344" s="173"/>
      <c r="D344" s="173"/>
      <c r="E344" s="173"/>
      <c r="F344" s="173"/>
      <c r="G344" s="173"/>
      <c r="H344" s="101"/>
    </row>
    <row r="345" spans="1:8">
      <c r="A345" s="172" t="s">
        <v>43</v>
      </c>
      <c r="B345" s="173"/>
      <c r="C345" s="173"/>
      <c r="D345" s="173"/>
      <c r="E345" s="173"/>
      <c r="F345" s="173"/>
      <c r="G345" s="173"/>
      <c r="H345" s="173"/>
    </row>
    <row r="346" spans="1:8">
      <c r="A346" s="172" t="s">
        <v>44</v>
      </c>
      <c r="B346" s="173"/>
      <c r="C346" s="173"/>
      <c r="D346" s="173"/>
      <c r="E346" s="173"/>
      <c r="F346" s="173"/>
      <c r="G346" s="173"/>
      <c r="H346" s="173"/>
    </row>
    <row r="347" spans="1:8">
      <c r="A347" s="100" t="s">
        <v>147</v>
      </c>
      <c r="B347" s="101"/>
      <c r="C347" s="101"/>
      <c r="D347" s="101"/>
      <c r="E347" s="102"/>
      <c r="F347" s="102"/>
      <c r="G347" s="101"/>
      <c r="H347" s="101"/>
    </row>
    <row r="348" spans="1:8" ht="15.75" thickBot="1">
      <c r="A348" s="100" t="s">
        <v>138</v>
      </c>
      <c r="B348" s="103"/>
      <c r="C348" s="103"/>
      <c r="D348" s="99"/>
      <c r="E348" s="104"/>
      <c r="F348" s="104"/>
      <c r="G348" s="99"/>
      <c r="H348" s="99"/>
    </row>
    <row r="349" spans="1:8" ht="66" customHeight="1" thickBot="1">
      <c r="A349" s="166" t="s">
        <v>67</v>
      </c>
      <c r="B349" s="170" t="s">
        <v>45</v>
      </c>
      <c r="C349" s="171"/>
      <c r="D349" s="81" t="s">
        <v>46</v>
      </c>
      <c r="E349" s="170" t="s">
        <v>32</v>
      </c>
      <c r="F349" s="171"/>
      <c r="G349" s="77"/>
      <c r="H349" s="77"/>
    </row>
    <row r="350" spans="1:8" ht="73.5" customHeight="1" thickBot="1">
      <c r="A350" s="167"/>
      <c r="B350" s="81" t="s">
        <v>47</v>
      </c>
      <c r="C350" s="81" t="s">
        <v>48</v>
      </c>
      <c r="D350" s="81"/>
      <c r="E350" s="81" t="s">
        <v>49</v>
      </c>
      <c r="F350" s="81" t="s">
        <v>48</v>
      </c>
      <c r="G350" s="77"/>
      <c r="H350" s="77"/>
    </row>
    <row r="351" spans="1:8" ht="16.5" thickBot="1">
      <c r="A351" s="163" t="s">
        <v>0</v>
      </c>
      <c r="B351" s="164"/>
      <c r="C351" s="164"/>
      <c r="D351" s="164"/>
      <c r="E351" s="164"/>
      <c r="F351" s="165"/>
      <c r="G351" s="77"/>
      <c r="H351" s="77"/>
    </row>
    <row r="352" spans="1:8" ht="48" thickBot="1">
      <c r="A352" s="95" t="s">
        <v>62</v>
      </c>
      <c r="B352" s="161"/>
      <c r="C352" s="161"/>
      <c r="D352" s="161"/>
      <c r="E352" s="161"/>
      <c r="F352" s="162"/>
      <c r="G352" s="77"/>
      <c r="H352" s="77"/>
    </row>
    <row r="353" spans="1:8" ht="32.25" thickBot="1">
      <c r="A353" s="95" t="s">
        <v>3</v>
      </c>
      <c r="B353" s="161"/>
      <c r="C353" s="161"/>
      <c r="D353" s="161"/>
      <c r="E353" s="161"/>
      <c r="F353" s="162"/>
      <c r="G353" s="77"/>
      <c r="H353" s="77"/>
    </row>
    <row r="354" spans="1:8" ht="45.75" customHeight="1" thickBot="1">
      <c r="A354" s="95" t="s">
        <v>13</v>
      </c>
      <c r="B354" s="128">
        <v>12</v>
      </c>
      <c r="C354" s="128">
        <v>4</v>
      </c>
      <c r="D354" s="128"/>
      <c r="E354" s="128">
        <v>2088.4</v>
      </c>
      <c r="F354" s="128">
        <v>215</v>
      </c>
      <c r="G354" s="77"/>
      <c r="H354" s="77"/>
    </row>
    <row r="355" spans="1:8" ht="63.75" thickBot="1">
      <c r="A355" s="95" t="s">
        <v>136</v>
      </c>
      <c r="B355" s="128"/>
      <c r="C355" s="128"/>
      <c r="D355" s="128"/>
      <c r="E355" s="128">
        <v>798.4</v>
      </c>
      <c r="F355" s="128">
        <v>215</v>
      </c>
      <c r="G355" s="77"/>
      <c r="H355" s="77"/>
    </row>
    <row r="356" spans="1:8" ht="95.25" thickBot="1">
      <c r="A356" s="95" t="s">
        <v>39</v>
      </c>
      <c r="B356" s="128"/>
      <c r="C356" s="128"/>
      <c r="D356" s="128"/>
      <c r="E356" s="128">
        <v>1290</v>
      </c>
      <c r="F356" s="128">
        <v>0</v>
      </c>
      <c r="G356" s="77"/>
      <c r="H356" s="77"/>
    </row>
    <row r="357" spans="1:8" ht="48" thickBot="1">
      <c r="A357" s="3" t="s">
        <v>102</v>
      </c>
      <c r="B357" s="146"/>
      <c r="C357" s="146"/>
      <c r="D357" s="146"/>
      <c r="E357" s="146"/>
      <c r="F357" s="147"/>
    </row>
    <row r="358" spans="1:8" ht="32.25" thickBot="1">
      <c r="A358" s="3" t="s">
        <v>3</v>
      </c>
      <c r="B358" s="146"/>
      <c r="C358" s="146"/>
      <c r="D358" s="146"/>
      <c r="E358" s="146"/>
      <c r="F358" s="147"/>
    </row>
    <row r="359" spans="1:8" ht="41.25" customHeight="1" thickBot="1">
      <c r="A359" s="3" t="s">
        <v>13</v>
      </c>
      <c r="B359" s="6">
        <v>1</v>
      </c>
      <c r="C359" s="6"/>
      <c r="D359" s="6"/>
      <c r="E359" s="6">
        <v>100</v>
      </c>
      <c r="F359" s="6"/>
    </row>
    <row r="360" spans="1:8" ht="63.75" thickBot="1">
      <c r="A360" s="3" t="s">
        <v>136</v>
      </c>
      <c r="B360" s="6"/>
      <c r="C360" s="6"/>
      <c r="D360" s="6"/>
      <c r="E360" s="6">
        <v>100</v>
      </c>
      <c r="F360" s="6"/>
    </row>
    <row r="361" spans="1:8" ht="32.25" thickBot="1">
      <c r="A361" s="3" t="s">
        <v>101</v>
      </c>
      <c r="B361" s="6"/>
      <c r="C361" s="6"/>
      <c r="D361" s="6"/>
      <c r="E361" s="6"/>
      <c r="F361" s="6"/>
    </row>
    <row r="362" spans="1:8" ht="16.5" thickBot="1">
      <c r="A362" s="3" t="s">
        <v>100</v>
      </c>
      <c r="B362" s="6"/>
      <c r="C362" s="6"/>
      <c r="D362" s="6"/>
      <c r="E362" s="6"/>
      <c r="F362" s="6"/>
    </row>
    <row r="363" spans="1:8" ht="32.25" thickBot="1">
      <c r="A363" s="3" t="s">
        <v>13</v>
      </c>
      <c r="B363" s="5">
        <v>3</v>
      </c>
      <c r="C363" s="5">
        <v>5</v>
      </c>
      <c r="D363" s="5"/>
      <c r="E363" s="6">
        <v>600</v>
      </c>
      <c r="F363" s="6">
        <v>780</v>
      </c>
    </row>
    <row r="364" spans="1:8" ht="63.75" thickBot="1">
      <c r="A364" s="3" t="s">
        <v>41</v>
      </c>
      <c r="B364" s="5">
        <v>3</v>
      </c>
      <c r="C364" s="5">
        <v>1</v>
      </c>
      <c r="D364" s="5"/>
      <c r="E364" s="6">
        <v>600</v>
      </c>
      <c r="F364" s="6">
        <v>77.2</v>
      </c>
    </row>
    <row r="365" spans="1:8" ht="95.25" thickBot="1">
      <c r="A365" s="95" t="s">
        <v>39</v>
      </c>
      <c r="B365" s="128"/>
      <c r="C365" s="128">
        <v>4</v>
      </c>
      <c r="D365" s="128"/>
      <c r="E365" s="128"/>
      <c r="F365" s="128">
        <v>702.8</v>
      </c>
    </row>
    <row r="366" spans="1:8" ht="16.5" thickBot="1">
      <c r="A366" s="8" t="s">
        <v>15</v>
      </c>
      <c r="B366" s="6"/>
      <c r="C366" s="6"/>
      <c r="D366" s="6"/>
      <c r="E366" s="20">
        <v>2788.4</v>
      </c>
      <c r="F366" s="20">
        <f>F354+F363</f>
        <v>995</v>
      </c>
    </row>
    <row r="367" spans="1:8" ht="16.5" thickBot="1">
      <c r="A367" s="8" t="s">
        <v>8</v>
      </c>
      <c r="B367" s="6"/>
      <c r="C367" s="6"/>
      <c r="D367" s="6"/>
      <c r="E367" s="20">
        <v>2788.4</v>
      </c>
      <c r="F367" s="20">
        <v>995</v>
      </c>
    </row>
    <row r="368" spans="1:8" ht="22.5" customHeight="1">
      <c r="A368" s="157" t="s">
        <v>66</v>
      </c>
      <c r="B368" s="159"/>
      <c r="C368" s="159"/>
      <c r="D368" s="47"/>
      <c r="E368" s="155">
        <v>0</v>
      </c>
      <c r="F368" s="155">
        <v>0</v>
      </c>
    </row>
    <row r="369" spans="1:6" ht="13.5" customHeight="1" thickBot="1">
      <c r="A369" s="158"/>
      <c r="B369" s="160"/>
      <c r="C369" s="160"/>
      <c r="D369" s="48"/>
      <c r="E369" s="156"/>
      <c r="F369" s="156"/>
    </row>
    <row r="370" spans="1:6">
      <c r="A370" s="10"/>
      <c r="B370" s="10"/>
      <c r="C370" s="10"/>
      <c r="D370" s="10"/>
      <c r="E370" s="10"/>
      <c r="F370" s="10"/>
    </row>
    <row r="371" spans="1:6" ht="16.5">
      <c r="A371" s="11"/>
    </row>
  </sheetData>
  <mergeCells count="132">
    <mergeCell ref="E11:E12"/>
    <mergeCell ref="F11:F12"/>
    <mergeCell ref="A11:A12"/>
    <mergeCell ref="B11:B12"/>
    <mergeCell ref="C11:C12"/>
    <mergeCell ref="A9:F9"/>
    <mergeCell ref="A7:A8"/>
    <mergeCell ref="B51:D51"/>
    <mergeCell ref="E51:F51"/>
    <mergeCell ref="A50:F50"/>
    <mergeCell ref="A48:A49"/>
    <mergeCell ref="E18:E19"/>
    <mergeCell ref="F18:F19"/>
    <mergeCell ref="A18:A19"/>
    <mergeCell ref="B18:B19"/>
    <mergeCell ref="C18:C19"/>
    <mergeCell ref="A42:F42"/>
    <mergeCell ref="A43:F43"/>
    <mergeCell ref="A44:F44"/>
    <mergeCell ref="B7:C7"/>
    <mergeCell ref="E7:F7"/>
    <mergeCell ref="B48:C48"/>
    <mergeCell ref="E48:F48"/>
    <mergeCell ref="B67:D67"/>
    <mergeCell ref="E67:F67"/>
    <mergeCell ref="B66:D66"/>
    <mergeCell ref="E66:F66"/>
    <mergeCell ref="E56:E57"/>
    <mergeCell ref="F56:F57"/>
    <mergeCell ref="B56:B57"/>
    <mergeCell ref="C56:C57"/>
    <mergeCell ref="B52:D52"/>
    <mergeCell ref="E52:F52"/>
    <mergeCell ref="A110:A111"/>
    <mergeCell ref="B110:C110"/>
    <mergeCell ref="E110:F110"/>
    <mergeCell ref="A105:F105"/>
    <mergeCell ref="A106:F106"/>
    <mergeCell ref="A107:F107"/>
    <mergeCell ref="A148:F148"/>
    <mergeCell ref="A81:F81"/>
    <mergeCell ref="A79:A80"/>
    <mergeCell ref="B211:D211"/>
    <mergeCell ref="E211:F211"/>
    <mergeCell ref="A209:F209"/>
    <mergeCell ref="B210:D210"/>
    <mergeCell ref="E210:F210"/>
    <mergeCell ref="F200:F201"/>
    <mergeCell ref="A207:A208"/>
    <mergeCell ref="E200:E201"/>
    <mergeCell ref="A200:A201"/>
    <mergeCell ref="B200:B201"/>
    <mergeCell ref="C200:C201"/>
    <mergeCell ref="B207:C207"/>
    <mergeCell ref="E207:F207"/>
    <mergeCell ref="A248:F248"/>
    <mergeCell ref="B246:C246"/>
    <mergeCell ref="B249:F249"/>
    <mergeCell ref="B250:F250"/>
    <mergeCell ref="E246:F246"/>
    <mergeCell ref="E266:F266"/>
    <mergeCell ref="A246:A247"/>
    <mergeCell ref="A241:F241"/>
    <mergeCell ref="A242:F242"/>
    <mergeCell ref="A243:F243"/>
    <mergeCell ref="A326:F326"/>
    <mergeCell ref="A327:F327"/>
    <mergeCell ref="A328:F328"/>
    <mergeCell ref="A268:F268"/>
    <mergeCell ref="A266:A267"/>
    <mergeCell ref="A261:F261"/>
    <mergeCell ref="A262:F262"/>
    <mergeCell ref="A263:F263"/>
    <mergeCell ref="B266:C266"/>
    <mergeCell ref="B349:C349"/>
    <mergeCell ref="E349:F349"/>
    <mergeCell ref="A345:H345"/>
    <mergeCell ref="A346:H346"/>
    <mergeCell ref="A344:G344"/>
    <mergeCell ref="G331:G332"/>
    <mergeCell ref="A333:F333"/>
    <mergeCell ref="B331:C331"/>
    <mergeCell ref="E331:F331"/>
    <mergeCell ref="A331:A332"/>
    <mergeCell ref="A2:D2"/>
    <mergeCell ref="A3:D3"/>
    <mergeCell ref="A4:D4"/>
    <mergeCell ref="E368:E369"/>
    <mergeCell ref="F368:F369"/>
    <mergeCell ref="A368:A369"/>
    <mergeCell ref="B368:B369"/>
    <mergeCell ref="C368:C369"/>
    <mergeCell ref="B357:D357"/>
    <mergeCell ref="E357:F357"/>
    <mergeCell ref="B358:D358"/>
    <mergeCell ref="E358:F358"/>
    <mergeCell ref="B352:D352"/>
    <mergeCell ref="E352:F352"/>
    <mergeCell ref="B353:D353"/>
    <mergeCell ref="E353:F353"/>
    <mergeCell ref="A351:F351"/>
    <mergeCell ref="A349:A350"/>
    <mergeCell ref="A342:A343"/>
    <mergeCell ref="B151:C151"/>
    <mergeCell ref="E151:F151"/>
    <mergeCell ref="A202:F202"/>
    <mergeCell ref="A203:F203"/>
    <mergeCell ref="A204:F204"/>
    <mergeCell ref="A73:F73"/>
    <mergeCell ref="A74:F74"/>
    <mergeCell ref="A75:F75"/>
    <mergeCell ref="B79:C79"/>
    <mergeCell ref="E79:F79"/>
    <mergeCell ref="B178:D178"/>
    <mergeCell ref="E178:F178"/>
    <mergeCell ref="B174:D174"/>
    <mergeCell ref="B170:D170"/>
    <mergeCell ref="B166:D166"/>
    <mergeCell ref="B162:D162"/>
    <mergeCell ref="B155:D155"/>
    <mergeCell ref="E155:F155"/>
    <mergeCell ref="B154:D154"/>
    <mergeCell ref="E154:F154"/>
    <mergeCell ref="A153:F153"/>
    <mergeCell ref="A151:A152"/>
    <mergeCell ref="B113:D113"/>
    <mergeCell ref="E113:F113"/>
    <mergeCell ref="B114:D114"/>
    <mergeCell ref="E114:F114"/>
    <mergeCell ref="A146:F146"/>
    <mergeCell ref="A147:F147"/>
    <mergeCell ref="A112:F11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>Правительство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SivakovaOS</dc:creator>
  <cp:lastModifiedBy>SivakovaOS</cp:lastModifiedBy>
  <cp:lastPrinted>2016-03-21T06:39:40Z</cp:lastPrinted>
  <dcterms:created xsi:type="dcterms:W3CDTF">2015-02-25T07:12:43Z</dcterms:created>
  <dcterms:modified xsi:type="dcterms:W3CDTF">2016-07-19T07:04:54Z</dcterms:modified>
</cp:coreProperties>
</file>